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10305" yWindow="-15" windowWidth="10230" windowHeight="8115" activeTab="4"/>
  </bookViews>
  <sheets>
    <sheet name="Mladší hoši" sheetId="1" r:id="rId1"/>
    <sheet name="Starší hoši" sheetId="2" r:id="rId2"/>
    <sheet name="Mladší dívky" sheetId="3" r:id="rId3"/>
    <sheet name="Starší dívky" sheetId="4" r:id="rId4"/>
    <sheet name="4x100 " sheetId="5" r:id="rId5"/>
  </sheets>
  <definedNames>
    <definedName name="Excel_BuiltIn__FilterDatabase_1">'Mladší hoši'!$A$3:$N$41</definedName>
    <definedName name="Excel_BuiltIn__FilterDatabase_2">'Starší hoši'!$A$3:$N$28</definedName>
    <definedName name="Excel_BuiltIn__FilterDatabase_3">'Mladší dívky'!$A$3:$N$53</definedName>
    <definedName name="Excel_BuiltIn__FilterDatabase_4">'Starší dívky'!$A$3:$N$65</definedName>
    <definedName name="_xlnm.Print_Titles" localSheetId="4">'4x100 '!$2:$5</definedName>
    <definedName name="_xlnm.Print_Titles" localSheetId="2">'Mladší dívky'!$1:$3</definedName>
    <definedName name="_xlnm.Print_Titles" localSheetId="0">'Mladší hoši'!$1:$3</definedName>
    <definedName name="_xlnm.Print_Titles" localSheetId="3">'Starší dívky'!$1:$3</definedName>
    <definedName name="_xlnm.Print_Titles" localSheetId="1">'Starší hoši'!$1:$3</definedName>
    <definedName name="_xlnm.Print_Area" localSheetId="4">'4x100 '!$A$2:$F$27</definedName>
    <definedName name="TJ_Jiskra_Humpolec">#REF!</definedName>
  </definedNames>
  <calcPr calcId="179017"/>
</workbook>
</file>

<file path=xl/calcChain.xml><?xml version="1.0" encoding="utf-8"?>
<calcChain xmlns="http://schemas.openxmlformats.org/spreadsheetml/2006/main">
  <c r="L15" i="4" l="1"/>
  <c r="L33" i="4"/>
  <c r="J15" i="4"/>
  <c r="J33" i="4"/>
  <c r="H15" i="4"/>
  <c r="H33" i="4"/>
  <c r="F15" i="4"/>
  <c r="F33" i="4"/>
  <c r="F25" i="4"/>
  <c r="F6" i="4"/>
  <c r="F4" i="4"/>
  <c r="F44" i="4"/>
  <c r="M15" i="4" l="1"/>
  <c r="M33" i="4"/>
  <c r="F27" i="4" l="1"/>
  <c r="H27" i="4"/>
  <c r="J27" i="4"/>
  <c r="L27" i="4"/>
  <c r="F46" i="4"/>
  <c r="H46" i="4"/>
  <c r="J46" i="4"/>
  <c r="L46" i="4"/>
  <c r="H25" i="4"/>
  <c r="J25" i="4"/>
  <c r="L25" i="4"/>
  <c r="H6" i="4"/>
  <c r="J6" i="4"/>
  <c r="L6" i="4"/>
  <c r="F8" i="4"/>
  <c r="H8" i="4"/>
  <c r="J8" i="4"/>
  <c r="L8" i="4"/>
  <c r="F30" i="4"/>
  <c r="H30" i="4"/>
  <c r="J30" i="4"/>
  <c r="L30" i="4"/>
  <c r="F38" i="4"/>
  <c r="H38" i="4"/>
  <c r="J38" i="4"/>
  <c r="L38" i="4"/>
  <c r="F41" i="4"/>
  <c r="H41" i="4"/>
  <c r="J41" i="4"/>
  <c r="L41" i="4"/>
  <c r="F11" i="4"/>
  <c r="H11" i="4"/>
  <c r="J11" i="4"/>
  <c r="L11" i="4"/>
  <c r="F20" i="4"/>
  <c r="H20" i="4"/>
  <c r="J20" i="4"/>
  <c r="L20" i="4"/>
  <c r="F26" i="4"/>
  <c r="H26" i="4"/>
  <c r="J26" i="4"/>
  <c r="L26" i="4"/>
  <c r="F17" i="4"/>
  <c r="H17" i="4"/>
  <c r="J17" i="4"/>
  <c r="L17" i="4"/>
  <c r="F43" i="4"/>
  <c r="H43" i="4"/>
  <c r="J43" i="4"/>
  <c r="L43" i="4"/>
  <c r="F36" i="4"/>
  <c r="H36" i="4"/>
  <c r="J36" i="4"/>
  <c r="L36" i="4"/>
  <c r="F37" i="4"/>
  <c r="H37" i="4"/>
  <c r="J37" i="4"/>
  <c r="L37" i="4"/>
  <c r="F40" i="4"/>
  <c r="H40" i="4"/>
  <c r="J40" i="4"/>
  <c r="L40" i="4"/>
  <c r="F28" i="4"/>
  <c r="H28" i="4"/>
  <c r="J28" i="4"/>
  <c r="L28" i="4"/>
  <c r="F10" i="4"/>
  <c r="H10" i="4"/>
  <c r="J10" i="4"/>
  <c r="L10" i="4"/>
  <c r="F7" i="4"/>
  <c r="H7" i="4"/>
  <c r="J7" i="4"/>
  <c r="L7" i="4"/>
  <c r="F5" i="4"/>
  <c r="H5" i="4"/>
  <c r="J5" i="4"/>
  <c r="L5" i="4"/>
  <c r="F52" i="4"/>
  <c r="H52" i="4"/>
  <c r="J52" i="4"/>
  <c r="L52" i="4"/>
  <c r="F16" i="4"/>
  <c r="H16" i="4"/>
  <c r="J16" i="4"/>
  <c r="L16" i="4"/>
  <c r="F18" i="4"/>
  <c r="H18" i="4"/>
  <c r="J18" i="4"/>
  <c r="L18" i="4"/>
  <c r="F23" i="4"/>
  <c r="H23" i="4"/>
  <c r="J23" i="4"/>
  <c r="L23" i="4"/>
  <c r="F29" i="4"/>
  <c r="H29" i="4"/>
  <c r="J29" i="4"/>
  <c r="L29" i="4"/>
  <c r="F39" i="4"/>
  <c r="H39" i="4"/>
  <c r="J39" i="4"/>
  <c r="L39" i="4"/>
  <c r="F34" i="4"/>
  <c r="H34" i="4"/>
  <c r="J34" i="4"/>
  <c r="L34" i="4"/>
  <c r="F13" i="4"/>
  <c r="H13" i="4"/>
  <c r="J13" i="4"/>
  <c r="L13" i="4"/>
  <c r="F12" i="4"/>
  <c r="H12" i="4"/>
  <c r="J12" i="4"/>
  <c r="L12" i="4"/>
  <c r="F48" i="4"/>
  <c r="H48" i="4"/>
  <c r="J48" i="4"/>
  <c r="L48" i="4"/>
  <c r="F35" i="4"/>
  <c r="H35" i="4"/>
  <c r="J35" i="4"/>
  <c r="L35" i="4"/>
  <c r="F42" i="4"/>
  <c r="H42" i="4"/>
  <c r="J42" i="4"/>
  <c r="L42" i="4"/>
  <c r="F19" i="4"/>
  <c r="H19" i="4"/>
  <c r="J19" i="4"/>
  <c r="L19" i="4"/>
  <c r="F22" i="4"/>
  <c r="H22" i="4"/>
  <c r="J22" i="4"/>
  <c r="L22" i="4"/>
  <c r="F31" i="4"/>
  <c r="H31" i="4"/>
  <c r="J31" i="4"/>
  <c r="L31" i="4"/>
  <c r="F14" i="4"/>
  <c r="H14" i="4"/>
  <c r="J14" i="4"/>
  <c r="L14" i="4"/>
  <c r="F24" i="4"/>
  <c r="H24" i="4"/>
  <c r="J24" i="4"/>
  <c r="L24" i="4"/>
  <c r="F9" i="4"/>
  <c r="H9" i="4"/>
  <c r="J9" i="4"/>
  <c r="L9" i="4"/>
  <c r="F45" i="4"/>
  <c r="H45" i="4"/>
  <c r="J45" i="4"/>
  <c r="L45" i="4"/>
  <c r="F32" i="4"/>
  <c r="H32" i="4"/>
  <c r="J32" i="4"/>
  <c r="L32" i="4"/>
  <c r="F47" i="4"/>
  <c r="H47" i="4"/>
  <c r="J47" i="4"/>
  <c r="L47" i="4"/>
  <c r="F49" i="4"/>
  <c r="H49" i="4"/>
  <c r="J49" i="4"/>
  <c r="L49" i="4"/>
  <c r="F50" i="4"/>
  <c r="H50" i="4"/>
  <c r="J50" i="4"/>
  <c r="L50" i="4"/>
  <c r="F51" i="4"/>
  <c r="H51" i="4"/>
  <c r="J51" i="4"/>
  <c r="L51" i="4"/>
  <c r="F28" i="3"/>
  <c r="H28" i="3"/>
  <c r="J28" i="3"/>
  <c r="L28" i="3"/>
  <c r="F39" i="3"/>
  <c r="H39" i="3"/>
  <c r="J39" i="3"/>
  <c r="L39" i="3"/>
  <c r="F35" i="3"/>
  <c r="H35" i="3"/>
  <c r="J35" i="3"/>
  <c r="L35" i="3"/>
  <c r="F49" i="3"/>
  <c r="H49" i="3"/>
  <c r="J49" i="3"/>
  <c r="L49" i="3"/>
  <c r="F44" i="3"/>
  <c r="H44" i="3"/>
  <c r="J44" i="3"/>
  <c r="L44" i="3"/>
  <c r="F46" i="3"/>
  <c r="H46" i="3"/>
  <c r="J46" i="3"/>
  <c r="L46" i="3"/>
  <c r="F36" i="3"/>
  <c r="H36" i="3"/>
  <c r="J36" i="3"/>
  <c r="L36" i="3"/>
  <c r="F38" i="3"/>
  <c r="H38" i="3"/>
  <c r="J38" i="3"/>
  <c r="L38" i="3"/>
  <c r="F25" i="3"/>
  <c r="H25" i="3"/>
  <c r="J25" i="3"/>
  <c r="L25" i="3"/>
  <c r="F33" i="3"/>
  <c r="H33" i="3"/>
  <c r="J33" i="3"/>
  <c r="L33" i="3"/>
  <c r="F27" i="3"/>
  <c r="H27" i="3"/>
  <c r="J27" i="3"/>
  <c r="L27" i="3"/>
  <c r="F8" i="3"/>
  <c r="H8" i="3"/>
  <c r="J8" i="3"/>
  <c r="L8" i="3"/>
  <c r="F20" i="3"/>
  <c r="H20" i="3"/>
  <c r="J20" i="3"/>
  <c r="L20" i="3"/>
  <c r="F40" i="3"/>
  <c r="H40" i="3"/>
  <c r="J40" i="3"/>
  <c r="L40" i="3"/>
  <c r="F11" i="3"/>
  <c r="H11" i="3"/>
  <c r="J11" i="3"/>
  <c r="L11" i="3"/>
  <c r="F17" i="3"/>
  <c r="H17" i="3"/>
  <c r="J17" i="3"/>
  <c r="L17" i="3"/>
  <c r="F15" i="3"/>
  <c r="H15" i="3"/>
  <c r="J15" i="3"/>
  <c r="L15" i="3"/>
  <c r="F16" i="3"/>
  <c r="H16" i="3"/>
  <c r="J16" i="3"/>
  <c r="L16" i="3"/>
  <c r="F5" i="3"/>
  <c r="H5" i="3"/>
  <c r="J5" i="3"/>
  <c r="L5" i="3"/>
  <c r="F10" i="3"/>
  <c r="H10" i="3"/>
  <c r="J10" i="3"/>
  <c r="L10" i="3"/>
  <c r="F18" i="3"/>
  <c r="H18" i="3"/>
  <c r="J18" i="3"/>
  <c r="L18" i="3"/>
  <c r="F30" i="3"/>
  <c r="H30" i="3"/>
  <c r="J30" i="3"/>
  <c r="L30" i="3"/>
  <c r="F21" i="3"/>
  <c r="H21" i="3"/>
  <c r="J21" i="3"/>
  <c r="L21" i="3"/>
  <c r="F14" i="3"/>
  <c r="H14" i="3"/>
  <c r="J14" i="3"/>
  <c r="L14" i="3"/>
  <c r="F45" i="3"/>
  <c r="H45" i="3"/>
  <c r="J45" i="3"/>
  <c r="L45" i="3"/>
  <c r="F31" i="3"/>
  <c r="H31" i="3"/>
  <c r="J31" i="3"/>
  <c r="L31" i="3"/>
  <c r="F6" i="3"/>
  <c r="H6" i="3"/>
  <c r="J6" i="3"/>
  <c r="L6" i="3"/>
  <c r="F24" i="3"/>
  <c r="H24" i="3"/>
  <c r="J24" i="3"/>
  <c r="L24" i="3"/>
  <c r="F4" i="3"/>
  <c r="H4" i="3"/>
  <c r="J4" i="3"/>
  <c r="L4" i="3"/>
  <c r="F48" i="3"/>
  <c r="H48" i="3"/>
  <c r="J48" i="3"/>
  <c r="L48" i="3"/>
  <c r="F7" i="3"/>
  <c r="H7" i="3"/>
  <c r="J7" i="3"/>
  <c r="L7" i="3"/>
  <c r="F19" i="3"/>
  <c r="H19" i="3"/>
  <c r="J19" i="3"/>
  <c r="L19" i="3"/>
  <c r="F41" i="3"/>
  <c r="H41" i="3"/>
  <c r="J41" i="3"/>
  <c r="F9" i="3"/>
  <c r="H9" i="3"/>
  <c r="J9" i="3"/>
  <c r="L9" i="3"/>
  <c r="F42" i="3"/>
  <c r="H42" i="3"/>
  <c r="J42" i="3"/>
  <c r="L42" i="3"/>
  <c r="F22" i="3"/>
  <c r="H22" i="3"/>
  <c r="J22" i="3"/>
  <c r="L22" i="3"/>
  <c r="F32" i="3"/>
  <c r="H32" i="3"/>
  <c r="J32" i="3"/>
  <c r="L32" i="3"/>
  <c r="F13" i="3"/>
  <c r="H13" i="3"/>
  <c r="J13" i="3"/>
  <c r="L13" i="3"/>
  <c r="F12" i="3"/>
  <c r="H12" i="3"/>
  <c r="J12" i="3"/>
  <c r="L12" i="3"/>
  <c r="F43" i="3"/>
  <c r="H43" i="3"/>
  <c r="J43" i="3"/>
  <c r="L43" i="3"/>
  <c r="F47" i="3"/>
  <c r="H47" i="3"/>
  <c r="J47" i="3"/>
  <c r="L47" i="3"/>
  <c r="F51" i="3"/>
  <c r="H51" i="3"/>
  <c r="J51" i="3"/>
  <c r="F26" i="3"/>
  <c r="H26" i="3"/>
  <c r="J26" i="3"/>
  <c r="L26" i="3"/>
  <c r="F50" i="3"/>
  <c r="H50" i="3"/>
  <c r="J50" i="3"/>
  <c r="L50" i="3"/>
  <c r="F37" i="3"/>
  <c r="H37" i="3"/>
  <c r="J37" i="3"/>
  <c r="L37" i="3"/>
  <c r="F16" i="2"/>
  <c r="H16" i="2"/>
  <c r="J16" i="2"/>
  <c r="L16" i="2"/>
  <c r="F14" i="2"/>
  <c r="H14" i="2"/>
  <c r="J14" i="2"/>
  <c r="L14" i="2"/>
  <c r="F8" i="2"/>
  <c r="H8" i="2"/>
  <c r="J8" i="2"/>
  <c r="L8" i="2"/>
  <c r="F13" i="2"/>
  <c r="H13" i="2"/>
  <c r="J13" i="2"/>
  <c r="L13" i="2"/>
  <c r="F12" i="2"/>
  <c r="H12" i="2"/>
  <c r="J12" i="2"/>
  <c r="L12" i="2"/>
  <c r="F19" i="2"/>
  <c r="H19" i="2"/>
  <c r="J19" i="2"/>
  <c r="L19" i="2"/>
  <c r="F10" i="2"/>
  <c r="H10" i="2"/>
  <c r="J10" i="2"/>
  <c r="L10" i="2"/>
  <c r="F9" i="2"/>
  <c r="H9" i="2"/>
  <c r="J9" i="2"/>
  <c r="L9" i="2"/>
  <c r="F7" i="2"/>
  <c r="H7" i="2"/>
  <c r="J7" i="2"/>
  <c r="L7" i="2"/>
  <c r="F4" i="2"/>
  <c r="H4" i="2"/>
  <c r="J4" i="2"/>
  <c r="L4" i="2"/>
  <c r="F20" i="2"/>
  <c r="H20" i="2"/>
  <c r="J20" i="2"/>
  <c r="L20" i="2"/>
  <c r="F5" i="2"/>
  <c r="H5" i="2"/>
  <c r="J5" i="2"/>
  <c r="L5" i="2"/>
  <c r="F15" i="2"/>
  <c r="H15" i="2"/>
  <c r="J15" i="2"/>
  <c r="L15" i="2"/>
  <c r="F17" i="2"/>
  <c r="H17" i="2"/>
  <c r="J17" i="2"/>
  <c r="L17" i="2"/>
  <c r="F11" i="2"/>
  <c r="H11" i="2"/>
  <c r="J11" i="2"/>
  <c r="L11" i="2"/>
  <c r="F18" i="2"/>
  <c r="H18" i="2"/>
  <c r="J18" i="2"/>
  <c r="L18" i="2"/>
  <c r="H37" i="1"/>
  <c r="J37" i="1"/>
  <c r="L37" i="1"/>
  <c r="H27" i="1"/>
  <c r="J27" i="1"/>
  <c r="H25" i="1"/>
  <c r="J25" i="1"/>
  <c r="L25" i="1"/>
  <c r="H18" i="1"/>
  <c r="J18" i="1"/>
  <c r="L18" i="1"/>
  <c r="H24" i="1"/>
  <c r="J24" i="1"/>
  <c r="L24" i="1"/>
  <c r="H11" i="1"/>
  <c r="J11" i="1"/>
  <c r="L11" i="1"/>
  <c r="H28" i="1"/>
  <c r="J28" i="1"/>
  <c r="L28" i="1"/>
  <c r="H13" i="1"/>
  <c r="J13" i="1"/>
  <c r="L13" i="1"/>
  <c r="H36" i="1"/>
  <c r="J36" i="1"/>
  <c r="L36" i="1"/>
  <c r="H5" i="1"/>
  <c r="J5" i="1"/>
  <c r="L5" i="1"/>
  <c r="H4" i="1"/>
  <c r="J4" i="1"/>
  <c r="L4" i="1"/>
  <c r="H10" i="1"/>
  <c r="J10" i="1"/>
  <c r="L10" i="1"/>
  <c r="H9" i="1"/>
  <c r="J9" i="1"/>
  <c r="L9" i="1"/>
  <c r="H22" i="1"/>
  <c r="J22" i="1"/>
  <c r="L22" i="1"/>
  <c r="H12" i="1"/>
  <c r="J12" i="1"/>
  <c r="L12" i="1"/>
  <c r="H19" i="1"/>
  <c r="J19" i="1"/>
  <c r="L19" i="1"/>
  <c r="H8" i="1"/>
  <c r="J8" i="1"/>
  <c r="L8" i="1"/>
  <c r="H20" i="1"/>
  <c r="J20" i="1"/>
  <c r="L20" i="1"/>
  <c r="H31" i="1"/>
  <c r="J31" i="1"/>
  <c r="H29" i="1"/>
  <c r="J29" i="1"/>
  <c r="L29" i="1"/>
  <c r="H33" i="1"/>
  <c r="J33" i="1"/>
  <c r="H16" i="1"/>
  <c r="J16" i="1"/>
  <c r="L16" i="1"/>
  <c r="H21" i="1"/>
  <c r="J21" i="1"/>
  <c r="H6" i="1"/>
  <c r="J6" i="1"/>
  <c r="L6" i="1"/>
  <c r="H7" i="1"/>
  <c r="J7" i="1"/>
  <c r="L7" i="1"/>
  <c r="H15" i="1"/>
  <c r="J15" i="1"/>
  <c r="L15" i="1"/>
  <c r="H34" i="1"/>
  <c r="J34" i="1"/>
  <c r="H35" i="1"/>
  <c r="J35" i="1"/>
  <c r="H30" i="1"/>
  <c r="J30" i="1"/>
  <c r="L30" i="1"/>
  <c r="H17" i="1"/>
  <c r="J17" i="1"/>
  <c r="L17" i="1"/>
  <c r="H26" i="1"/>
  <c r="J26" i="1"/>
  <c r="L26" i="1"/>
  <c r="H32" i="1"/>
  <c r="J32" i="1"/>
  <c r="L32" i="1"/>
  <c r="H23" i="1"/>
  <c r="J23" i="1"/>
  <c r="L23" i="1"/>
  <c r="H14" i="1"/>
  <c r="J14" i="1"/>
  <c r="L14" i="1"/>
  <c r="F37" i="1"/>
  <c r="M37" i="1" s="1"/>
  <c r="F27" i="1"/>
  <c r="F25" i="1"/>
  <c r="F18" i="1"/>
  <c r="F24" i="1"/>
  <c r="F11" i="1"/>
  <c r="F28" i="1"/>
  <c r="F13" i="1"/>
  <c r="F36" i="1"/>
  <c r="F5" i="1"/>
  <c r="F4" i="1"/>
  <c r="F10" i="1"/>
  <c r="F9" i="1"/>
  <c r="F22" i="1"/>
  <c r="F12" i="1"/>
  <c r="F19" i="1"/>
  <c r="F8" i="1"/>
  <c r="F20" i="1"/>
  <c r="F31" i="1"/>
  <c r="F29" i="1"/>
  <c r="F33" i="1"/>
  <c r="F16" i="1"/>
  <c r="F21" i="1"/>
  <c r="F6" i="1"/>
  <c r="F7" i="1"/>
  <c r="F15" i="1"/>
  <c r="F34" i="1"/>
  <c r="F35" i="1"/>
  <c r="F30" i="1"/>
  <c r="F17" i="1"/>
  <c r="E18" i="5"/>
  <c r="F18" i="5"/>
  <c r="F34" i="3"/>
  <c r="H34" i="3"/>
  <c r="J34" i="3"/>
  <c r="L34" i="3"/>
  <c r="F23" i="3"/>
  <c r="H23" i="3"/>
  <c r="J23" i="3"/>
  <c r="L23" i="3"/>
  <c r="F29" i="3"/>
  <c r="H29" i="3"/>
  <c r="J29" i="3"/>
  <c r="L29" i="3"/>
  <c r="F14" i="1"/>
  <c r="F32" i="1"/>
  <c r="F26" i="1"/>
  <c r="F23" i="1"/>
  <c r="F21" i="4"/>
  <c r="H21" i="4"/>
  <c r="J21" i="4"/>
  <c r="L21" i="4"/>
  <c r="H44" i="4"/>
  <c r="J44" i="4"/>
  <c r="L44" i="4"/>
  <c r="H4" i="4"/>
  <c r="J4" i="4"/>
  <c r="L4" i="4"/>
  <c r="F6" i="2"/>
  <c r="H6" i="2"/>
  <c r="J6" i="2"/>
  <c r="L6" i="2"/>
  <c r="M36" i="1" l="1"/>
  <c r="N36" i="1" s="1"/>
  <c r="M27" i="4"/>
  <c r="M45" i="4"/>
  <c r="M12" i="4"/>
  <c r="M34" i="4"/>
  <c r="M29" i="4"/>
  <c r="M37" i="4"/>
  <c r="M11" i="4"/>
  <c r="M28" i="3"/>
  <c r="M47" i="3"/>
  <c r="M32" i="3"/>
  <c r="M42" i="3"/>
  <c r="M7" i="3"/>
  <c r="M6" i="3"/>
  <c r="M21" i="3"/>
  <c r="M5" i="3"/>
  <c r="M15" i="3"/>
  <c r="M36" i="3"/>
  <c r="M12" i="3"/>
  <c r="M22" i="3"/>
  <c r="M9" i="3"/>
  <c r="M24" i="3"/>
  <c r="M45" i="3"/>
  <c r="M10" i="3"/>
  <c r="M11" i="3"/>
  <c r="M25" i="3"/>
  <c r="M35" i="3"/>
  <c r="M26" i="3"/>
  <c r="M4" i="3"/>
  <c r="M31" i="3"/>
  <c r="M18" i="3"/>
  <c r="M16" i="3"/>
  <c r="M20" i="3"/>
  <c r="M44" i="3"/>
  <c r="M39" i="3"/>
  <c r="M23" i="1"/>
  <c r="M17" i="1"/>
  <c r="M15" i="1"/>
  <c r="M16" i="1"/>
  <c r="M22" i="1"/>
  <c r="M5" i="1"/>
  <c r="M11" i="1"/>
  <c r="M30" i="1"/>
  <c r="M7" i="1"/>
  <c r="M8" i="1"/>
  <c r="M9" i="1"/>
  <c r="M24" i="1"/>
  <c r="M26" i="1"/>
  <c r="M12" i="1"/>
  <c r="M4" i="1"/>
  <c r="M28" i="1"/>
  <c r="M24" i="4"/>
  <c r="M31" i="4"/>
  <c r="M22" i="4"/>
  <c r="M19" i="4"/>
  <c r="M50" i="4"/>
  <c r="M49" i="4"/>
  <c r="M47" i="4"/>
  <c r="M7" i="4"/>
  <c r="M28" i="4"/>
  <c r="M38" i="4"/>
  <c r="M6" i="4"/>
  <c r="M32" i="1"/>
  <c r="M20" i="1"/>
  <c r="M25" i="1"/>
  <c r="M14" i="1"/>
  <c r="M18" i="1"/>
  <c r="M29" i="1"/>
  <c r="M46" i="4"/>
  <c r="M35" i="4"/>
  <c r="M26" i="4"/>
  <c r="M18" i="4"/>
  <c r="M52" i="4"/>
  <c r="N52" i="4" s="1"/>
  <c r="M5" i="4"/>
  <c r="M23" i="3"/>
  <c r="M27" i="3"/>
  <c r="M33" i="3"/>
  <c r="M9" i="2"/>
  <c r="M12" i="2"/>
  <c r="M16" i="2"/>
  <c r="M18" i="2"/>
  <c r="M17" i="2"/>
  <c r="M15" i="2"/>
  <c r="M5" i="2"/>
  <c r="M4" i="2"/>
  <c r="M8" i="3"/>
  <c r="M49" i="3"/>
  <c r="M51" i="4"/>
  <c r="M14" i="4"/>
  <c r="M23" i="4"/>
  <c r="M43" i="4"/>
  <c r="M17" i="4"/>
  <c r="M25" i="4"/>
  <c r="M6" i="1"/>
  <c r="M13" i="1"/>
  <c r="M11" i="2"/>
  <c r="M29" i="3"/>
  <c r="M10" i="1"/>
  <c r="M20" i="2"/>
  <c r="M19" i="2"/>
  <c r="M37" i="3"/>
  <c r="M43" i="3"/>
  <c r="M19" i="3"/>
  <c r="M14" i="3"/>
  <c r="M17" i="3"/>
  <c r="M38" i="3"/>
  <c r="M32" i="4"/>
  <c r="M42" i="4"/>
  <c r="M48" i="4"/>
  <c r="M34" i="3"/>
  <c r="M19" i="1"/>
  <c r="M8" i="2"/>
  <c r="M14" i="2"/>
  <c r="M50" i="3"/>
  <c r="M13" i="3"/>
  <c r="M48" i="3"/>
  <c r="M30" i="3"/>
  <c r="M40" i="3"/>
  <c r="M46" i="3"/>
  <c r="M9" i="4"/>
  <c r="M13" i="4"/>
  <c r="M39" i="4"/>
  <c r="M8" i="4"/>
  <c r="M13" i="2"/>
  <c r="M7" i="2"/>
  <c r="M10" i="2"/>
  <c r="M10" i="4"/>
  <c r="M20" i="4"/>
  <c r="M40" i="4"/>
  <c r="M41" i="4"/>
  <c r="M16" i="4"/>
  <c r="M36" i="4"/>
  <c r="M30" i="4"/>
  <c r="M44" i="4"/>
  <c r="M21" i="4"/>
  <c r="M4" i="4"/>
  <c r="M6" i="2"/>
  <c r="N51" i="3" l="1"/>
  <c r="N41" i="3"/>
  <c r="N51" i="4"/>
  <c r="N50" i="4"/>
  <c r="N12" i="4"/>
  <c r="N29" i="4"/>
  <c r="N49" i="4"/>
  <c r="N47" i="4"/>
  <c r="N32" i="4"/>
  <c r="N45" i="4"/>
  <c r="N9" i="4"/>
  <c r="N24" i="4"/>
  <c r="N14" i="4"/>
  <c r="N31" i="4"/>
  <c r="N22" i="4"/>
  <c r="N19" i="4"/>
  <c r="N42" i="4"/>
  <c r="N35" i="4"/>
  <c r="N48" i="4"/>
  <c r="N13" i="4"/>
  <c r="N39" i="4"/>
  <c r="N34" i="4"/>
  <c r="N23" i="4"/>
  <c r="N18" i="4"/>
  <c r="N16" i="4"/>
  <c r="N5" i="4"/>
  <c r="N7" i="4"/>
  <c r="N10" i="4"/>
  <c r="N28" i="4"/>
  <c r="N40" i="4"/>
  <c r="N36" i="4"/>
  <c r="N37" i="4"/>
  <c r="N43" i="4"/>
  <c r="N17" i="4"/>
  <c r="N26" i="4"/>
  <c r="N20" i="4"/>
  <c r="N11" i="4"/>
  <c r="N41" i="4"/>
  <c r="N21" i="4"/>
  <c r="N38" i="4"/>
  <c r="N30" i="4"/>
  <c r="N8" i="4"/>
  <c r="N44" i="4"/>
  <c r="N15" i="4"/>
  <c r="N33" i="4"/>
  <c r="N4" i="4"/>
  <c r="N6" i="4"/>
  <c r="N25" i="4"/>
  <c r="N46" i="4"/>
  <c r="N27" i="4"/>
  <c r="N32" i="1"/>
  <c r="N33" i="1"/>
  <c r="N34" i="1"/>
  <c r="N35" i="1"/>
  <c r="N27" i="1"/>
  <c r="N21" i="1"/>
  <c r="N31" i="1"/>
  <c r="N14" i="1"/>
  <c r="N23" i="1"/>
  <c r="N26" i="1"/>
  <c r="N30" i="1"/>
  <c r="N17" i="1"/>
  <c r="N7" i="1"/>
  <c r="N15" i="1"/>
  <c r="N6" i="1"/>
  <c r="N16" i="1"/>
  <c r="N29" i="1"/>
  <c r="N20" i="1"/>
  <c r="N8" i="1"/>
  <c r="N19" i="1"/>
  <c r="N12" i="1"/>
  <c r="N22" i="1"/>
  <c r="N9" i="1"/>
  <c r="N10" i="1"/>
  <c r="N4" i="1"/>
  <c r="N5" i="1"/>
  <c r="N13" i="1"/>
  <c r="N11" i="1"/>
  <c r="N28" i="1"/>
  <c r="N24" i="1"/>
  <c r="N18" i="1"/>
  <c r="N25" i="1"/>
  <c r="N48" i="3"/>
  <c r="N28" i="3"/>
  <c r="N37" i="3"/>
  <c r="N50" i="3"/>
  <c r="N26" i="3"/>
  <c r="N47" i="3"/>
  <c r="N12" i="3"/>
  <c r="N43" i="3"/>
  <c r="N32" i="3"/>
  <c r="N22" i="3"/>
  <c r="N13" i="3"/>
  <c r="N9" i="3"/>
  <c r="N42" i="3"/>
  <c r="N24" i="3"/>
  <c r="N19" i="3"/>
  <c r="N7" i="3"/>
  <c r="N4" i="3"/>
  <c r="N31" i="3"/>
  <c r="N6" i="3"/>
  <c r="N45" i="3"/>
  <c r="N14" i="3"/>
  <c r="N21" i="3"/>
  <c r="N30" i="3"/>
  <c r="N18" i="3"/>
  <c r="N10" i="3"/>
  <c r="N5" i="3"/>
  <c r="N16" i="3"/>
  <c r="N15" i="3"/>
  <c r="N17" i="3"/>
  <c r="N11" i="3"/>
  <c r="N40" i="3"/>
  <c r="N20" i="3"/>
  <c r="N8" i="3"/>
  <c r="N27" i="3"/>
  <c r="N33" i="3"/>
  <c r="N25" i="3"/>
  <c r="N38" i="3"/>
  <c r="N36" i="3"/>
  <c r="N46" i="3"/>
  <c r="N44" i="3"/>
  <c r="N49" i="3"/>
  <c r="N39" i="3"/>
  <c r="N35" i="3"/>
  <c r="N23" i="3"/>
  <c r="N29" i="3"/>
  <c r="N34" i="3"/>
  <c r="N6" i="2"/>
  <c r="N18" i="2"/>
  <c r="N11" i="2"/>
  <c r="N7" i="2"/>
  <c r="N17" i="2"/>
  <c r="N15" i="2"/>
  <c r="N5" i="2"/>
  <c r="N20" i="2"/>
  <c r="N4" i="2"/>
  <c r="N9" i="2"/>
  <c r="N10" i="2"/>
  <c r="N19" i="2"/>
  <c r="N12" i="2"/>
  <c r="N13" i="2"/>
  <c r="N8" i="2"/>
  <c r="N14" i="2"/>
  <c r="N16" i="2"/>
</calcChain>
</file>

<file path=xl/sharedStrings.xml><?xml version="1.0" encoding="utf-8"?>
<sst xmlns="http://schemas.openxmlformats.org/spreadsheetml/2006/main" count="593" uniqueCount="312">
  <si>
    <t>Mladší hoši - přípravka</t>
  </si>
  <si>
    <t>Příjmení</t>
  </si>
  <si>
    <t>Jméno</t>
  </si>
  <si>
    <t>oddíl</t>
  </si>
  <si>
    <t>naroz.</t>
  </si>
  <si>
    <t>poř.b</t>
  </si>
  <si>
    <t>poř.d</t>
  </si>
  <si>
    <t>poř.m</t>
  </si>
  <si>
    <t>poř.ž</t>
  </si>
  <si>
    <t>∑</t>
  </si>
  <si>
    <t>pořadí</t>
  </si>
  <si>
    <t>Starší hoši - přípravka</t>
  </si>
  <si>
    <t>Mladší dívky - přípravka</t>
  </si>
  <si>
    <t>Starší dívky - přípravka</t>
  </si>
  <si>
    <t>Dráha</t>
  </si>
  <si>
    <t xml:space="preserve">   Příjmení</t>
  </si>
  <si>
    <t>Oddíl</t>
  </si>
  <si>
    <t>Čas</t>
  </si>
  <si>
    <t>Pořadí</t>
  </si>
  <si>
    <t>Celkové</t>
  </si>
  <si>
    <t>50přek</t>
  </si>
  <si>
    <t>čl běh</t>
  </si>
  <si>
    <t>medicimb</t>
  </si>
  <si>
    <t>výška</t>
  </si>
  <si>
    <t>Jihlava</t>
  </si>
  <si>
    <t>KAPUSTA</t>
  </si>
  <si>
    <t>MARTIN</t>
  </si>
  <si>
    <t>HUMPO</t>
  </si>
  <si>
    <t>VÁVRA</t>
  </si>
  <si>
    <t>LADISLAV</t>
  </si>
  <si>
    <t>ŘEZÁČ</t>
  </si>
  <si>
    <t>PAVEL</t>
  </si>
  <si>
    <t>JANKUJ</t>
  </si>
  <si>
    <t>NIKOLAS</t>
  </si>
  <si>
    <t xml:space="preserve">BENEŠ  </t>
  </si>
  <si>
    <t>VOJTĚCH</t>
  </si>
  <si>
    <t>FILIP</t>
  </si>
  <si>
    <t>VACATA</t>
  </si>
  <si>
    <t>VÍT</t>
  </si>
  <si>
    <t>MORAVEC</t>
  </si>
  <si>
    <t>DAVID</t>
  </si>
  <si>
    <t>KALIVODA</t>
  </si>
  <si>
    <t>ZÁPAŘKA</t>
  </si>
  <si>
    <t>LUKÁŠ</t>
  </si>
  <si>
    <t>KRUPKA</t>
  </si>
  <si>
    <t>MATĚJ</t>
  </si>
  <si>
    <t>BERAN</t>
  </si>
  <si>
    <t>HRAZÁNKOVÁ</t>
  </si>
  <si>
    <t>ESTEL</t>
  </si>
  <si>
    <t>VAKOVÁ</t>
  </si>
  <si>
    <t>NATÁLIE</t>
  </si>
  <si>
    <t>BÁRTOVÁ</t>
  </si>
  <si>
    <t>SOFIE</t>
  </si>
  <si>
    <t>BENEŠOVÁ</t>
  </si>
  <si>
    <t>AGÁTA</t>
  </si>
  <si>
    <t>EMA</t>
  </si>
  <si>
    <t>HOLUBOVÁ</t>
  </si>
  <si>
    <t>KATEŘINA</t>
  </si>
  <si>
    <t>ŽÁČKOVÁ</t>
  </si>
  <si>
    <t>VIKTORIE</t>
  </si>
  <si>
    <t>KALIVODOVÁ</t>
  </si>
  <si>
    <t>AMÁLIE</t>
  </si>
  <si>
    <t>JANKUJOVÁ</t>
  </si>
  <si>
    <t xml:space="preserve">BENEŠOVÁ </t>
  </si>
  <si>
    <t>BARBORA</t>
  </si>
  <si>
    <t>HOLENDOVÁ</t>
  </si>
  <si>
    <t>ELEN</t>
  </si>
  <si>
    <t>ŘEZÁČOVÁ</t>
  </si>
  <si>
    <t>TEREZA</t>
  </si>
  <si>
    <t xml:space="preserve">ZÁVODSKÁ </t>
  </si>
  <si>
    <t>VANDA</t>
  </si>
  <si>
    <t>PROCHÁZKOVÁ</t>
  </si>
  <si>
    <t>ELIŠKA</t>
  </si>
  <si>
    <t>NOVÁKOVÁ</t>
  </si>
  <si>
    <t>KRÁLOVÁ</t>
  </si>
  <si>
    <t>KAPUSOVÁ</t>
  </si>
  <si>
    <t>TOČÍKOVÁ</t>
  </si>
  <si>
    <t>VERONIKA</t>
  </si>
  <si>
    <t>KOVAŘÍKOVÁ</t>
  </si>
  <si>
    <t>JOLANA</t>
  </si>
  <si>
    <t>VACKOVÁ</t>
  </si>
  <si>
    <t xml:space="preserve">Král </t>
  </si>
  <si>
    <t>Domink</t>
  </si>
  <si>
    <t>Tj Znojmo</t>
  </si>
  <si>
    <t>Pánek</t>
  </si>
  <si>
    <t>Tománek</t>
  </si>
  <si>
    <t xml:space="preserve">Reich </t>
  </si>
  <si>
    <t>Matyáš</t>
  </si>
  <si>
    <t xml:space="preserve">Tj Znojmo </t>
  </si>
  <si>
    <t>Budínová</t>
  </si>
  <si>
    <t>Barbora</t>
  </si>
  <si>
    <t xml:space="preserve">Kasalová </t>
  </si>
  <si>
    <t xml:space="preserve">Klára </t>
  </si>
  <si>
    <t xml:space="preserve">Hlávková </t>
  </si>
  <si>
    <t>Amálie</t>
  </si>
  <si>
    <t xml:space="preserve">Kafková </t>
  </si>
  <si>
    <t>Markéta</t>
  </si>
  <si>
    <t xml:space="preserve">Nachneblová </t>
  </si>
  <si>
    <t xml:space="preserve">Nikol </t>
  </si>
  <si>
    <t>Veronika</t>
  </si>
  <si>
    <t xml:space="preserve">Hronková </t>
  </si>
  <si>
    <t>Nela</t>
  </si>
  <si>
    <t xml:space="preserve">Kalná </t>
  </si>
  <si>
    <t>Simona</t>
  </si>
  <si>
    <t xml:space="preserve">Kyršová </t>
  </si>
  <si>
    <t>Sofie</t>
  </si>
  <si>
    <t xml:space="preserve">Němcová </t>
  </si>
  <si>
    <t>Ester</t>
  </si>
  <si>
    <t>Pavlíková</t>
  </si>
  <si>
    <t>Karolína</t>
  </si>
  <si>
    <t>Sekničková</t>
  </si>
  <si>
    <t>Anežka</t>
  </si>
  <si>
    <t xml:space="preserve">Voldánová </t>
  </si>
  <si>
    <t>Eliška</t>
  </si>
  <si>
    <t>Křikavová</t>
  </si>
  <si>
    <t>Valerie</t>
  </si>
  <si>
    <t>Batoušek</t>
  </si>
  <si>
    <t>Jan</t>
  </si>
  <si>
    <t>Buček</t>
  </si>
  <si>
    <t>Vojtěch</t>
  </si>
  <si>
    <t>Honza</t>
  </si>
  <si>
    <t>Martin</t>
  </si>
  <si>
    <t>Valihrach</t>
  </si>
  <si>
    <t>Jakub</t>
  </si>
  <si>
    <t xml:space="preserve">Janda </t>
  </si>
  <si>
    <t>David</t>
  </si>
  <si>
    <t>Tuna</t>
  </si>
  <si>
    <t>Marek</t>
  </si>
  <si>
    <t>JIHLA</t>
  </si>
  <si>
    <t>Kaválek,Barák,Dvořák,Jungr</t>
  </si>
  <si>
    <t>Vavřinová, Sáblíková, Pittnerová, Fuksová</t>
  </si>
  <si>
    <t>Dreisigová, Kokešová, Křenková, Konířová</t>
  </si>
  <si>
    <t>JIHLA A</t>
  </si>
  <si>
    <t>JIHLA B</t>
  </si>
  <si>
    <t>JIHLA C</t>
  </si>
  <si>
    <t>JIHLA D</t>
  </si>
  <si>
    <t>Rokosová, Bučková, Krepčíková, Vašíčková</t>
  </si>
  <si>
    <t>Batoušková, Honzová, Pavlíková, Kounková</t>
  </si>
  <si>
    <t>Bašta</t>
  </si>
  <si>
    <t>František</t>
  </si>
  <si>
    <t>Kubiš</t>
  </si>
  <si>
    <t>Morava</t>
  </si>
  <si>
    <t>Paštyka</t>
  </si>
  <si>
    <t>Petr</t>
  </si>
  <si>
    <t>Žahourek</t>
  </si>
  <si>
    <t>Matěj</t>
  </si>
  <si>
    <t>Dubová</t>
  </si>
  <si>
    <t>Linda</t>
  </si>
  <si>
    <t>Habermannová</t>
  </si>
  <si>
    <t>Vendula</t>
  </si>
  <si>
    <t>Hažmuková</t>
  </si>
  <si>
    <t>Kamila</t>
  </si>
  <si>
    <t>Kinclová</t>
  </si>
  <si>
    <t>Klimešová</t>
  </si>
  <si>
    <t>Kateřina</t>
  </si>
  <si>
    <t>Láníková</t>
  </si>
  <si>
    <t>Nosková</t>
  </si>
  <si>
    <t>Pánková</t>
  </si>
  <si>
    <t>Průchová</t>
  </si>
  <si>
    <t>Adéla</t>
  </si>
  <si>
    <t>Rychtecká</t>
  </si>
  <si>
    <t>Daniela</t>
  </si>
  <si>
    <t>Schwamenhöferová</t>
  </si>
  <si>
    <t>Jolana</t>
  </si>
  <si>
    <t>Julie</t>
  </si>
  <si>
    <t>Šeredová</t>
  </si>
  <si>
    <t>Šímová</t>
  </si>
  <si>
    <t>Šlapalová</t>
  </si>
  <si>
    <t>Tomášová</t>
  </si>
  <si>
    <t>Josefína</t>
  </si>
  <si>
    <t>Zadinová</t>
  </si>
  <si>
    <t>Gabriela</t>
  </si>
  <si>
    <t>Erika</t>
  </si>
  <si>
    <t>Emma</t>
  </si>
  <si>
    <t>Lenka</t>
  </si>
  <si>
    <t>Katka</t>
  </si>
  <si>
    <t>Viktorie</t>
  </si>
  <si>
    <t>Natálie</t>
  </si>
  <si>
    <t>Justýna</t>
  </si>
  <si>
    <t>Tereza</t>
  </si>
  <si>
    <t>Kristýna</t>
  </si>
  <si>
    <t>Marie</t>
  </si>
  <si>
    <t>Kaválek</t>
  </si>
  <si>
    <t xml:space="preserve">Barák </t>
  </si>
  <si>
    <t xml:space="preserve">Dvořák </t>
  </si>
  <si>
    <t xml:space="preserve">Paštyková </t>
  </si>
  <si>
    <t xml:space="preserve">Kokešová </t>
  </si>
  <si>
    <t xml:space="preserve">Sáblíková </t>
  </si>
  <si>
    <t xml:space="preserve">Vavřinová </t>
  </si>
  <si>
    <t>Minářová</t>
  </si>
  <si>
    <t xml:space="preserve">Vašíčková </t>
  </si>
  <si>
    <t xml:space="preserve">Dresigová </t>
  </si>
  <si>
    <t xml:space="preserve">Krepčíková </t>
  </si>
  <si>
    <t xml:space="preserve">Honzová </t>
  </si>
  <si>
    <t xml:space="preserve">Kounková </t>
  </si>
  <si>
    <t xml:space="preserve">Pittnerová </t>
  </si>
  <si>
    <t xml:space="preserve">Bučková </t>
  </si>
  <si>
    <t xml:space="preserve">Fuksová </t>
  </si>
  <si>
    <t xml:space="preserve">Marková </t>
  </si>
  <si>
    <t xml:space="preserve">Konířová </t>
  </si>
  <si>
    <t xml:space="preserve">Křenková </t>
  </si>
  <si>
    <t xml:space="preserve">Rokosová </t>
  </si>
  <si>
    <t xml:space="preserve">Pavlíková </t>
  </si>
  <si>
    <t xml:space="preserve">Batoušková </t>
  </si>
  <si>
    <t>Norek</t>
  </si>
  <si>
    <t>PACOV</t>
  </si>
  <si>
    <t xml:space="preserve">Skřivánek </t>
  </si>
  <si>
    <t>Tomáš</t>
  </si>
  <si>
    <t xml:space="preserve">Čečák </t>
  </si>
  <si>
    <t>Vít</t>
  </si>
  <si>
    <t>Sládek</t>
  </si>
  <si>
    <t>Kotouček</t>
  </si>
  <si>
    <t>Nekovář</t>
  </si>
  <si>
    <t>Dominik</t>
  </si>
  <si>
    <t>Kudrhaltová</t>
  </si>
  <si>
    <t>Ilona</t>
  </si>
  <si>
    <t xml:space="preserve">Pravečková </t>
  </si>
  <si>
    <t>Tenklová</t>
  </si>
  <si>
    <t>Hladíková</t>
  </si>
  <si>
    <t>Komárková</t>
  </si>
  <si>
    <t>Valentina</t>
  </si>
  <si>
    <t>Dolejšová</t>
  </si>
  <si>
    <t>Nekovářová</t>
  </si>
  <si>
    <t>Med</t>
  </si>
  <si>
    <t>Ondřej</t>
  </si>
  <si>
    <t>Koreček</t>
  </si>
  <si>
    <t>Filip</t>
  </si>
  <si>
    <t>Karel</t>
  </si>
  <si>
    <t>Adam</t>
  </si>
  <si>
    <t>Novák</t>
  </si>
  <si>
    <t>Daniel</t>
  </si>
  <si>
    <t xml:space="preserve">Med </t>
  </si>
  <si>
    <t xml:space="preserve">Vajda </t>
  </si>
  <si>
    <t>Pálek</t>
  </si>
  <si>
    <t>Karas</t>
  </si>
  <si>
    <t>Černý</t>
  </si>
  <si>
    <t>Radim</t>
  </si>
  <si>
    <t>Karlová</t>
  </si>
  <si>
    <t>Alžběta</t>
  </si>
  <si>
    <t>Bártíková</t>
  </si>
  <si>
    <t>Chmelová</t>
  </si>
  <si>
    <t>Vaková</t>
  </si>
  <si>
    <t>Vydrářová</t>
  </si>
  <si>
    <t>Vrběcká</t>
  </si>
  <si>
    <t>Inka</t>
  </si>
  <si>
    <t>Karasová</t>
  </si>
  <si>
    <t>Kořánová</t>
  </si>
  <si>
    <t>Rozálie</t>
  </si>
  <si>
    <t xml:space="preserve">Vajdová </t>
  </si>
  <si>
    <t>Žofie</t>
  </si>
  <si>
    <t>Brigantová</t>
  </si>
  <si>
    <t>Zuzana</t>
  </si>
  <si>
    <t>Černíková</t>
  </si>
  <si>
    <t>Čechová</t>
  </si>
  <si>
    <t>Ellen</t>
  </si>
  <si>
    <t>HBROD</t>
  </si>
  <si>
    <t>Zika</t>
  </si>
  <si>
    <t>ŽIROV</t>
  </si>
  <si>
    <t>Vodák</t>
  </si>
  <si>
    <t>Holub</t>
  </si>
  <si>
    <t>Josef</t>
  </si>
  <si>
    <t>Hamzová</t>
  </si>
  <si>
    <t>Kapusta, Vávra, Jankuj, Beneš</t>
  </si>
  <si>
    <t>Hrazánková, Hrazánková, Žáčková, Bártová</t>
  </si>
  <si>
    <t>Jankujová, Benešová, Závodská, Holendová</t>
  </si>
  <si>
    <t>HUMPO A</t>
  </si>
  <si>
    <t>HUMPO B</t>
  </si>
  <si>
    <t>Procházková, Nováková, Králová, Holubová</t>
  </si>
  <si>
    <t>Řezáčová, Kapustová, Kovaříková, Vacková</t>
  </si>
  <si>
    <t>HUMP C</t>
  </si>
  <si>
    <t>Čečák, Norek, Křivánek, Kudrhaltová</t>
  </si>
  <si>
    <t>Pacov</t>
  </si>
  <si>
    <t>MS</t>
  </si>
  <si>
    <t>Nekovář, Sládek, Kotouček, Dvořák</t>
  </si>
  <si>
    <t>Pravečková, Tenklová, Hladíková, Komárková</t>
  </si>
  <si>
    <t>Kasalová, Černohorská, Sverová, Kamzová</t>
  </si>
  <si>
    <t>ZNOJMO</t>
  </si>
  <si>
    <t xml:space="preserve">Starší dívky  4x60 m </t>
  </si>
  <si>
    <t xml:space="preserve">Mladší dívky  4x60m </t>
  </si>
  <si>
    <t>Starší hoši  4x60 m</t>
  </si>
  <si>
    <t xml:space="preserve">Mladší hoši  4x60m </t>
  </si>
  <si>
    <t>Marková, Minářová, Paštyková, Schwamenhoferová</t>
  </si>
  <si>
    <t>JIHLA E</t>
  </si>
  <si>
    <t>Kalivoda, Krupka, Vacata, Beran</t>
  </si>
  <si>
    <t>Honza, Buček, Valihrach, Janda</t>
  </si>
  <si>
    <t>Bašta, Paštyka, Kubiš, Morava</t>
  </si>
  <si>
    <t>Rychtecká, Průchová, Schwamenhoferová, Schwamenhoferová</t>
  </si>
  <si>
    <t>Vrběcká, Karasová, Kořánová, Černíková</t>
  </si>
  <si>
    <t>HBROD A</t>
  </si>
  <si>
    <t>Vajdová, Brigantová, Čechová, Vydrářová K</t>
  </si>
  <si>
    <t>HBROD B</t>
  </si>
  <si>
    <t>Vydrářová A, Bártíková, Chmelová, Karlová</t>
  </si>
  <si>
    <t>Karas, Koreček, Karel, Novák</t>
  </si>
  <si>
    <t>Pálek, Vajda, Med, Holub</t>
  </si>
  <si>
    <t>Láníková, Šlapalová, Hažmuková, Pánková</t>
  </si>
  <si>
    <t>Nosková, Habermanová, Kinclová, Šeredová</t>
  </si>
  <si>
    <t>Zadinová, Dubová, Klimešová, Šímová</t>
  </si>
  <si>
    <t>Němcová, Kyršová, Hronková, Voldánová</t>
  </si>
  <si>
    <t>Pavlíková, Kalná, Sekničková, Křikavová</t>
  </si>
  <si>
    <t>JIHLA F</t>
  </si>
  <si>
    <t>Péčová</t>
  </si>
  <si>
    <t>Slaninová</t>
  </si>
  <si>
    <t>Černohorská</t>
  </si>
  <si>
    <t>Severová</t>
  </si>
  <si>
    <t>Poláček</t>
  </si>
  <si>
    <t>Eliáš</t>
  </si>
  <si>
    <t xml:space="preserve">Musil </t>
  </si>
  <si>
    <t xml:space="preserve">Holý </t>
  </si>
  <si>
    <t>Hryzáková</t>
  </si>
  <si>
    <t>Agáta</t>
  </si>
  <si>
    <t>Houšková</t>
  </si>
  <si>
    <t>DNF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</si>
</sst>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u/>
      <sz val="18"/>
      <color indexed="8"/>
      <name val="Arial"/>
      <family val="2"/>
      <charset val="238"/>
    </font>
    <font>
      <b/>
      <sz val="11"/>
      <name val="Calibri"/>
      <family val="2"/>
      <charset val="238"/>
    </font>
    <font>
      <b/>
      <sz val="11"/>
      <name val="Courier New"/>
      <family val="3"/>
      <charset val="238"/>
    </font>
    <font>
      <b/>
      <sz val="18"/>
      <name val="Arial"/>
      <family val="2"/>
      <charset val="238"/>
    </font>
    <font>
      <sz val="8"/>
      <name val="Calibri"/>
      <family val="2"/>
      <charset val="238"/>
    </font>
    <font>
      <sz val="11"/>
      <color indexed="8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13"/>
        <bgColor indexed="3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</fills>
  <borders count="47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</borders>
  <cellStyleXfs count="2">
    <xf numFmtId="0" fontId="0" fillId="0" borderId="0"/>
    <xf numFmtId="9" fontId="8" fillId="0" borderId="0" applyFill="0" applyBorder="0" applyAlignment="0" applyProtection="0"/>
  </cellStyleXfs>
  <cellXfs count="15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2" fontId="2" fillId="0" borderId="0" xfId="0" applyNumberFormat="1" applyFont="1" applyAlignment="1">
      <alignment horizontal="center"/>
    </xf>
    <xf numFmtId="0" fontId="3" fillId="0" borderId="0" xfId="0" applyFont="1"/>
    <xf numFmtId="2" fontId="4" fillId="0" borderId="0" xfId="0" applyNumberFormat="1" applyFont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4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5" xfId="0" applyFont="1" applyFill="1" applyBorder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6" fillId="0" borderId="0" xfId="0" applyFont="1" applyAlignment="1">
      <alignment horizontal="left"/>
    </xf>
    <xf numFmtId="0" fontId="1" fillId="3" borderId="4" xfId="0" applyFont="1" applyFill="1" applyBorder="1" applyAlignment="1">
      <alignment horizontal="center"/>
    </xf>
    <xf numFmtId="0" fontId="1" fillId="3" borderId="2" xfId="0" applyFont="1" applyFill="1" applyBorder="1"/>
    <xf numFmtId="0" fontId="1" fillId="3" borderId="2" xfId="0" applyFont="1" applyFill="1" applyBorder="1" applyAlignment="1">
      <alignment horizontal="center"/>
    </xf>
    <xf numFmtId="2" fontId="1" fillId="3" borderId="2" xfId="0" applyNumberFormat="1" applyFont="1" applyFill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1" fontId="0" fillId="0" borderId="9" xfId="0" applyNumberFormat="1" applyFont="1" applyBorder="1" applyAlignment="1">
      <alignment horizontal="center"/>
    </xf>
    <xf numFmtId="0" fontId="0" fillId="0" borderId="11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1" fontId="0" fillId="0" borderId="5" xfId="0" applyNumberFormat="1" applyFont="1" applyBorder="1" applyAlignment="1">
      <alignment horizontal="center"/>
    </xf>
    <xf numFmtId="0" fontId="0" fillId="0" borderId="12" xfId="0" applyBorder="1" applyAlignment="1">
      <alignment horizontal="center"/>
    </xf>
    <xf numFmtId="9" fontId="0" fillId="0" borderId="5" xfId="1" applyFont="1" applyFill="1" applyBorder="1" applyAlignment="1" applyProtection="1"/>
    <xf numFmtId="0" fontId="0" fillId="2" borderId="11" xfId="0" applyFill="1" applyBorder="1" applyAlignment="1">
      <alignment horizontal="center"/>
    </xf>
    <xf numFmtId="0" fontId="0" fillId="2" borderId="5" xfId="0" applyFill="1" applyBorder="1"/>
    <xf numFmtId="0" fontId="0" fillId="2" borderId="5" xfId="0" applyFill="1" applyBorder="1" applyAlignment="1">
      <alignment horizontal="center"/>
    </xf>
    <xf numFmtId="2" fontId="0" fillId="2" borderId="5" xfId="0" applyNumberFormat="1" applyFill="1" applyBorder="1" applyAlignment="1">
      <alignment horizontal="center"/>
    </xf>
    <xf numFmtId="1" fontId="0" fillId="2" borderId="5" xfId="0" applyNumberForma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9" xfId="0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Fill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15" xfId="0" applyFont="1" applyBorder="1"/>
    <xf numFmtId="0" fontId="2" fillId="0" borderId="15" xfId="0" applyFont="1" applyBorder="1"/>
    <xf numFmtId="0" fontId="2" fillId="0" borderId="15" xfId="0" applyFont="1" applyBorder="1" applyAlignment="1">
      <alignment horizontal="center"/>
    </xf>
    <xf numFmtId="2" fontId="2" fillId="0" borderId="15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16" xfId="0" applyFont="1" applyBorder="1"/>
    <xf numFmtId="0" fontId="4" fillId="2" borderId="17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0" fillId="0" borderId="0" xfId="0" applyNumberFormat="1" applyFont="1" applyFill="1" applyBorder="1"/>
    <xf numFmtId="0" fontId="0" fillId="0" borderId="0" xfId="0" applyFill="1" applyBorder="1"/>
    <xf numFmtId="2" fontId="2" fillId="0" borderId="8" xfId="0" applyNumberFormat="1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2" fontId="2" fillId="4" borderId="8" xfId="0" applyNumberFormat="1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2" fontId="2" fillId="4" borderId="13" xfId="0" applyNumberFormat="1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5" borderId="23" xfId="0" applyFont="1" applyFill="1" applyBorder="1" applyAlignment="1">
      <alignment horizontal="center"/>
    </xf>
    <xf numFmtId="0" fontId="0" fillId="4" borderId="14" xfId="0" applyFont="1" applyFill="1" applyBorder="1" applyAlignment="1">
      <alignment horizontal="center"/>
    </xf>
    <xf numFmtId="0" fontId="0" fillId="5" borderId="23" xfId="0" applyFont="1" applyFill="1" applyBorder="1" applyAlignment="1">
      <alignment horizontal="center"/>
    </xf>
    <xf numFmtId="0" fontId="0" fillId="0" borderId="5" xfId="0" applyBorder="1"/>
    <xf numFmtId="0" fontId="1" fillId="3" borderId="24" xfId="0" applyFont="1" applyFill="1" applyBorder="1" applyAlignment="1">
      <alignment horizontal="center"/>
    </xf>
    <xf numFmtId="0" fontId="1" fillId="3" borderId="20" xfId="0" applyFont="1" applyFill="1" applyBorder="1"/>
    <xf numFmtId="0" fontId="1" fillId="3" borderId="20" xfId="0" applyFont="1" applyFill="1" applyBorder="1" applyAlignment="1">
      <alignment horizontal="center"/>
    </xf>
    <xf numFmtId="2" fontId="1" fillId="3" borderId="20" xfId="0" applyNumberFormat="1" applyFont="1" applyFill="1" applyBorder="1" applyAlignment="1">
      <alignment horizontal="center"/>
    </xf>
    <xf numFmtId="1" fontId="1" fillId="3" borderId="20" xfId="0" applyNumberFormat="1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/>
    <xf numFmtId="0" fontId="0" fillId="0" borderId="29" xfId="0" applyBorder="1" applyAlignment="1">
      <alignment horizontal="center"/>
    </xf>
    <xf numFmtId="2" fontId="0" fillId="0" borderId="19" xfId="0" applyNumberFormat="1" applyBorder="1" applyAlignment="1">
      <alignment horizontal="center"/>
    </xf>
    <xf numFmtId="1" fontId="0" fillId="0" borderId="19" xfId="0" applyNumberFormat="1" applyFont="1" applyBorder="1" applyAlignment="1">
      <alignment horizontal="center"/>
    </xf>
    <xf numFmtId="0" fontId="0" fillId="0" borderId="30" xfId="0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0" fontId="0" fillId="0" borderId="5" xfId="0" applyFill="1" applyBorder="1"/>
    <xf numFmtId="2" fontId="0" fillId="0" borderId="5" xfId="0" applyNumberFormat="1" applyFill="1" applyBorder="1" applyAlignment="1">
      <alignment horizontal="center"/>
    </xf>
    <xf numFmtId="1" fontId="0" fillId="0" borderId="5" xfId="0" applyNumberFormat="1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31" xfId="0" applyBorder="1"/>
    <xf numFmtId="0" fontId="0" fillId="0" borderId="32" xfId="0" applyFill="1" applyBorder="1" applyAlignment="1">
      <alignment horizontal="center"/>
    </xf>
    <xf numFmtId="0" fontId="0" fillId="0" borderId="33" xfId="0" applyFill="1" applyBorder="1"/>
    <xf numFmtId="1" fontId="0" fillId="0" borderId="34" xfId="0" applyNumberFormat="1" applyFill="1" applyBorder="1" applyAlignment="1">
      <alignment horizontal="center"/>
    </xf>
    <xf numFmtId="0" fontId="0" fillId="0" borderId="35" xfId="0" applyFill="1" applyBorder="1" applyAlignment="1">
      <alignment horizontal="center"/>
    </xf>
    <xf numFmtId="2" fontId="0" fillId="0" borderId="36" xfId="0" applyNumberFormat="1" applyFill="1" applyBorder="1" applyAlignment="1">
      <alignment horizontal="center"/>
    </xf>
    <xf numFmtId="2" fontId="0" fillId="0" borderId="37" xfId="0" applyNumberFormat="1" applyBorder="1" applyAlignment="1">
      <alignment horizontal="center"/>
    </xf>
    <xf numFmtId="0" fontId="0" fillId="0" borderId="38" xfId="0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0" fillId="0" borderId="34" xfId="0" applyFill="1" applyBorder="1" applyAlignment="1">
      <alignment horizontal="left"/>
    </xf>
    <xf numFmtId="0" fontId="0" fillId="0" borderId="39" xfId="0" applyFill="1" applyBorder="1" applyAlignment="1">
      <alignment horizontal="left"/>
    </xf>
    <xf numFmtId="0" fontId="0" fillId="0" borderId="18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34" xfId="0" applyBorder="1"/>
    <xf numFmtId="0" fontId="2" fillId="0" borderId="34" xfId="0" applyFont="1" applyFill="1" applyBorder="1"/>
    <xf numFmtId="0" fontId="0" fillId="0" borderId="39" xfId="0" applyBorder="1"/>
    <xf numFmtId="0" fontId="0" fillId="0" borderId="39" xfId="0" applyBorder="1" applyAlignment="1">
      <alignment horizontal="left"/>
    </xf>
    <xf numFmtId="0" fontId="0" fillId="0" borderId="40" xfId="0" applyBorder="1" applyAlignment="1">
      <alignment horizontal="center"/>
    </xf>
    <xf numFmtId="0" fontId="0" fillId="0" borderId="38" xfId="0" applyBorder="1"/>
    <xf numFmtId="0" fontId="0" fillId="0" borderId="38" xfId="0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9" xfId="0" applyFill="1" applyBorder="1"/>
    <xf numFmtId="0" fontId="0" fillId="0" borderId="39" xfId="0" applyNumberFormat="1" applyBorder="1"/>
    <xf numFmtId="0" fontId="0" fillId="0" borderId="39" xfId="0" applyNumberFormat="1" applyFont="1" applyBorder="1"/>
    <xf numFmtId="0" fontId="0" fillId="0" borderId="39" xfId="0" applyFont="1" applyBorder="1"/>
    <xf numFmtId="0" fontId="2" fillId="0" borderId="39" xfId="0" applyFont="1" applyBorder="1"/>
    <xf numFmtId="0" fontId="4" fillId="2" borderId="41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0" fillId="0" borderId="39" xfId="0" applyBorder="1"/>
    <xf numFmtId="0" fontId="0" fillId="0" borderId="39" xfId="0" applyBorder="1"/>
    <xf numFmtId="0" fontId="0" fillId="0" borderId="39" xfId="0" applyFill="1" applyBorder="1"/>
    <xf numFmtId="0" fontId="0" fillId="0" borderId="39" xfId="0" applyBorder="1"/>
    <xf numFmtId="0" fontId="2" fillId="0" borderId="39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44" xfId="0" applyBorder="1" applyAlignment="1">
      <alignment horizontal="left"/>
    </xf>
    <xf numFmtId="0" fontId="0" fillId="0" borderId="39" xfId="0" applyFont="1" applyBorder="1" applyAlignment="1">
      <alignment horizontal="left"/>
    </xf>
    <xf numFmtId="0" fontId="0" fillId="0" borderId="45" xfId="0" applyBorder="1" applyAlignment="1">
      <alignment horizontal="center"/>
    </xf>
    <xf numFmtId="0" fontId="2" fillId="0" borderId="39" xfId="0" applyFont="1" applyFill="1" applyBorder="1"/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2" fontId="0" fillId="0" borderId="9" xfId="0" applyNumberFormat="1" applyBorder="1" applyAlignment="1">
      <alignment horizontal="left"/>
    </xf>
    <xf numFmtId="1" fontId="0" fillId="0" borderId="9" xfId="0" applyNumberFormat="1" applyFon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1" xfId="0" applyBorder="1" applyAlignment="1">
      <alignment horizontal="left"/>
    </xf>
    <xf numFmtId="2" fontId="0" fillId="0" borderId="5" xfId="0" applyNumberFormat="1" applyBorder="1" applyAlignment="1">
      <alignment horizontal="left"/>
    </xf>
    <xf numFmtId="1" fontId="0" fillId="0" borderId="5" xfId="0" applyNumberFormat="1" applyFont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34" xfId="0" applyBorder="1" applyAlignment="1">
      <alignment horizontal="left"/>
    </xf>
    <xf numFmtId="0" fontId="2" fillId="0" borderId="34" xfId="0" applyFont="1" applyFill="1" applyBorder="1" applyAlignment="1">
      <alignment horizontal="left"/>
    </xf>
    <xf numFmtId="0" fontId="0" fillId="0" borderId="45" xfId="0" applyBorder="1" applyAlignment="1">
      <alignment horizontal="left"/>
    </xf>
    <xf numFmtId="2" fontId="0" fillId="0" borderId="6" xfId="0" applyNumberFormat="1" applyBorder="1" applyAlignment="1">
      <alignment horizontal="left"/>
    </xf>
    <xf numFmtId="0" fontId="0" fillId="0" borderId="46" xfId="0" applyBorder="1" applyAlignment="1">
      <alignment horizontal="left"/>
    </xf>
    <xf numFmtId="0" fontId="2" fillId="0" borderId="39" xfId="0" applyFont="1" applyFill="1" applyBorder="1" applyAlignment="1">
      <alignment horizontal="left"/>
    </xf>
    <xf numFmtId="0" fontId="0" fillId="0" borderId="39" xfId="0" applyFont="1" applyFill="1" applyBorder="1"/>
    <xf numFmtId="0" fontId="0" fillId="0" borderId="39" xfId="0" applyFont="1" applyFill="1" applyBorder="1" applyAlignment="1">
      <alignment horizontal="center"/>
    </xf>
    <xf numFmtId="0" fontId="2" fillId="0" borderId="39" xfId="0" applyFont="1" applyFill="1" applyBorder="1" applyAlignment="1">
      <alignment horizontal="center"/>
    </xf>
    <xf numFmtId="0" fontId="0" fillId="0" borderId="39" xfId="0" applyFill="1" applyBorder="1" applyAlignment="1">
      <alignment horizontal="center"/>
    </xf>
    <xf numFmtId="14" fontId="4" fillId="0" borderId="0" xfId="0" applyNumberFormat="1" applyFont="1" applyBorder="1" applyAlignment="1">
      <alignment horizontal="center"/>
    </xf>
    <xf numFmtId="14" fontId="4" fillId="0" borderId="0" xfId="0" applyNumberFormat="1" applyFont="1" applyBorder="1" applyAlignment="1">
      <alignment horizontal="center"/>
    </xf>
  </cellXfs>
  <cellStyles count="2">
    <cellStyle name="Normální" xfId="0" builtinId="0"/>
    <cellStyle name="Procenta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/>
  <dimension ref="A1:N118"/>
  <sheetViews>
    <sheetView topLeftCell="A29" workbookViewId="0">
      <selection activeCell="A38" sqref="A38:XFD40"/>
    </sheetView>
  </sheetViews>
  <sheetFormatPr defaultColWidth="8.85546875" defaultRowHeight="15" x14ac:dyDescent="0.25"/>
  <cols>
    <col min="1" max="1" width="18.140625" style="2" customWidth="1"/>
    <col min="2" max="2" width="11.28515625" style="2" customWidth="1"/>
    <col min="3" max="3" width="15" style="2" customWidth="1"/>
    <col min="4" max="4" width="7.28515625" style="1" customWidth="1"/>
    <col min="5" max="5" width="9.140625" style="3" customWidth="1"/>
    <col min="6" max="6" width="5.7109375" style="1" customWidth="1"/>
    <col min="7" max="7" width="9.140625" style="3" customWidth="1"/>
    <col min="8" max="8" width="5.7109375" style="1" customWidth="1"/>
    <col min="9" max="9" width="9.140625" style="3" customWidth="1"/>
    <col min="10" max="10" width="5.7109375" style="1" customWidth="1"/>
    <col min="11" max="11" width="9.140625" style="3" customWidth="1"/>
    <col min="12" max="13" width="5.7109375" style="1" customWidth="1"/>
    <col min="14" max="14" width="7.28515625" style="2" customWidth="1"/>
    <col min="15" max="16384" width="8.85546875" style="2"/>
  </cols>
  <sheetData>
    <row r="1" spans="1:14" ht="23.25" x14ac:dyDescent="0.35">
      <c r="A1" s="4" t="s">
        <v>0</v>
      </c>
      <c r="J1" s="154">
        <v>43246</v>
      </c>
      <c r="K1" s="154"/>
      <c r="L1" s="5" t="s">
        <v>24</v>
      </c>
    </row>
    <row r="2" spans="1:14" ht="6" customHeight="1" thickBot="1" x14ac:dyDescent="0.3"/>
    <row r="3" spans="1:14" ht="16.5" thickBot="1" x14ac:dyDescent="0.3">
      <c r="A3" s="6" t="s">
        <v>1</v>
      </c>
      <c r="B3" s="7" t="s">
        <v>2</v>
      </c>
      <c r="C3" s="7" t="s">
        <v>3</v>
      </c>
      <c r="D3" s="8" t="s">
        <v>4</v>
      </c>
      <c r="E3" s="9" t="s">
        <v>20</v>
      </c>
      <c r="F3" s="8" t="s">
        <v>5</v>
      </c>
      <c r="G3" s="9" t="s">
        <v>21</v>
      </c>
      <c r="H3" s="8" t="s">
        <v>6</v>
      </c>
      <c r="I3" s="9" t="s">
        <v>22</v>
      </c>
      <c r="J3" s="8" t="s">
        <v>7</v>
      </c>
      <c r="K3" s="9" t="s">
        <v>23</v>
      </c>
      <c r="L3" s="8" t="s">
        <v>8</v>
      </c>
      <c r="M3" s="52" t="s">
        <v>9</v>
      </c>
      <c r="N3" s="53" t="s">
        <v>10</v>
      </c>
    </row>
    <row r="4" spans="1:14" x14ac:dyDescent="0.25">
      <c r="A4" s="125" t="s">
        <v>141</v>
      </c>
      <c r="B4" s="125" t="s">
        <v>117</v>
      </c>
      <c r="C4" s="126" t="s">
        <v>128</v>
      </c>
      <c r="D4" s="109">
        <v>2009</v>
      </c>
      <c r="E4" s="59">
        <v>8.6999999999999993</v>
      </c>
      <c r="F4" s="64">
        <f t="shared" ref="F4:F37" si="0">IF(E4&lt;&gt;0,RANK(E4,E$4:E$41,1),"")</f>
        <v>1</v>
      </c>
      <c r="G4" s="56">
        <v>11.7</v>
      </c>
      <c r="H4" s="57">
        <f t="shared" ref="H4:H37" si="1">IF(G4&lt;&gt;0,RANK(G4,G$4:G$41,1),"")</f>
        <v>4</v>
      </c>
      <c r="I4" s="59">
        <v>7.8</v>
      </c>
      <c r="J4" s="64">
        <f t="shared" ref="J4:J37" si="2">IF(I4&lt;&gt;0,RANK(I4,I$4:I$41),"")</f>
        <v>1</v>
      </c>
      <c r="K4" s="56">
        <v>111</v>
      </c>
      <c r="L4" s="57">
        <f t="shared" ref="L4:L20" si="3">IF(K4&lt;&gt;0,RANK(K4,K$4:K$41),"")</f>
        <v>1</v>
      </c>
      <c r="M4" s="62">
        <f t="shared" ref="M4:M20" si="4">IF(AND(F4&gt;0,G4&gt;0,H4&gt;0,K4&gt;0),SUM(F4,H4,J4,L4),"-")</f>
        <v>7</v>
      </c>
      <c r="N4" s="65">
        <f t="shared" ref="N4:N36" si="5">IF(M4&lt;&gt;"-",RANK(M4,M$4:M$41,1),"")</f>
        <v>1</v>
      </c>
    </row>
    <row r="5" spans="1:14" x14ac:dyDescent="0.25">
      <c r="A5" s="125" t="s">
        <v>140</v>
      </c>
      <c r="B5" s="125" t="s">
        <v>139</v>
      </c>
      <c r="C5" s="126" t="s">
        <v>128</v>
      </c>
      <c r="D5" s="109">
        <v>2009</v>
      </c>
      <c r="E5" s="59">
        <v>8.8000000000000007</v>
      </c>
      <c r="F5" s="64">
        <f t="shared" si="0"/>
        <v>2</v>
      </c>
      <c r="G5" s="56">
        <v>11.5</v>
      </c>
      <c r="H5" s="57">
        <f t="shared" si="1"/>
        <v>3</v>
      </c>
      <c r="I5" s="59">
        <v>5.6</v>
      </c>
      <c r="J5" s="64">
        <f t="shared" si="2"/>
        <v>4</v>
      </c>
      <c r="K5" s="56">
        <v>99</v>
      </c>
      <c r="L5" s="57">
        <f t="shared" si="3"/>
        <v>2</v>
      </c>
      <c r="M5" s="62">
        <f t="shared" si="4"/>
        <v>11</v>
      </c>
      <c r="N5" s="65">
        <f t="shared" si="5"/>
        <v>2</v>
      </c>
    </row>
    <row r="6" spans="1:14" x14ac:dyDescent="0.25">
      <c r="A6" s="125" t="s">
        <v>227</v>
      </c>
      <c r="B6" s="125" t="s">
        <v>228</v>
      </c>
      <c r="C6" s="109" t="s">
        <v>255</v>
      </c>
      <c r="D6" s="109">
        <v>2009</v>
      </c>
      <c r="E6" s="59">
        <v>9.4</v>
      </c>
      <c r="F6" s="64">
        <f t="shared" si="0"/>
        <v>7</v>
      </c>
      <c r="G6" s="56">
        <v>11.4</v>
      </c>
      <c r="H6" s="57">
        <f t="shared" si="1"/>
        <v>2</v>
      </c>
      <c r="I6" s="59">
        <v>5</v>
      </c>
      <c r="J6" s="64">
        <f t="shared" si="2"/>
        <v>6</v>
      </c>
      <c r="K6" s="56">
        <v>99</v>
      </c>
      <c r="L6" s="57">
        <f t="shared" si="3"/>
        <v>2</v>
      </c>
      <c r="M6" s="62">
        <f t="shared" si="4"/>
        <v>17</v>
      </c>
      <c r="N6" s="65">
        <f t="shared" si="5"/>
        <v>3</v>
      </c>
    </row>
    <row r="7" spans="1:14" x14ac:dyDescent="0.25">
      <c r="A7" s="125" t="s">
        <v>229</v>
      </c>
      <c r="B7" s="125" t="s">
        <v>230</v>
      </c>
      <c r="C7" s="109" t="s">
        <v>255</v>
      </c>
      <c r="D7" s="109">
        <v>2009</v>
      </c>
      <c r="E7" s="59">
        <v>9.4</v>
      </c>
      <c r="F7" s="64">
        <f t="shared" si="0"/>
        <v>7</v>
      </c>
      <c r="G7" s="56">
        <v>11.3</v>
      </c>
      <c r="H7" s="57">
        <f t="shared" si="1"/>
        <v>1</v>
      </c>
      <c r="I7" s="59">
        <v>4.8</v>
      </c>
      <c r="J7" s="64">
        <f t="shared" si="2"/>
        <v>7</v>
      </c>
      <c r="K7" s="56">
        <v>99</v>
      </c>
      <c r="L7" s="57">
        <f t="shared" si="3"/>
        <v>2</v>
      </c>
      <c r="M7" s="62">
        <f t="shared" si="4"/>
        <v>17</v>
      </c>
      <c r="N7" s="65">
        <f t="shared" si="5"/>
        <v>3</v>
      </c>
    </row>
    <row r="8" spans="1:14" x14ac:dyDescent="0.25">
      <c r="A8" s="115" t="s">
        <v>32</v>
      </c>
      <c r="B8" s="115" t="s">
        <v>33</v>
      </c>
      <c r="C8" s="109" t="s">
        <v>27</v>
      </c>
      <c r="D8" s="109">
        <v>2010</v>
      </c>
      <c r="E8" s="59">
        <v>9.1</v>
      </c>
      <c r="F8" s="64">
        <f t="shared" si="0"/>
        <v>4</v>
      </c>
      <c r="G8" s="56">
        <v>11.8</v>
      </c>
      <c r="H8" s="57">
        <f t="shared" si="1"/>
        <v>5</v>
      </c>
      <c r="I8" s="59">
        <v>5.0999999999999996</v>
      </c>
      <c r="J8" s="64">
        <f t="shared" si="2"/>
        <v>5</v>
      </c>
      <c r="K8" s="56">
        <v>93</v>
      </c>
      <c r="L8" s="57">
        <f t="shared" si="3"/>
        <v>6</v>
      </c>
      <c r="M8" s="62">
        <f t="shared" si="4"/>
        <v>20</v>
      </c>
      <c r="N8" s="65">
        <f t="shared" si="5"/>
        <v>5</v>
      </c>
    </row>
    <row r="9" spans="1:14" x14ac:dyDescent="0.25">
      <c r="A9" s="108" t="s">
        <v>144</v>
      </c>
      <c r="B9" s="108" t="s">
        <v>145</v>
      </c>
      <c r="C9" s="126" t="s">
        <v>128</v>
      </c>
      <c r="D9" s="109">
        <v>2009</v>
      </c>
      <c r="E9" s="59">
        <v>9.4</v>
      </c>
      <c r="F9" s="64">
        <f t="shared" si="0"/>
        <v>7</v>
      </c>
      <c r="G9" s="56">
        <v>12.2</v>
      </c>
      <c r="H9" s="57">
        <f t="shared" si="1"/>
        <v>10</v>
      </c>
      <c r="I9" s="59">
        <v>6.3</v>
      </c>
      <c r="J9" s="64">
        <f t="shared" si="2"/>
        <v>2</v>
      </c>
      <c r="K9" s="56">
        <v>99</v>
      </c>
      <c r="L9" s="57">
        <f t="shared" si="3"/>
        <v>2</v>
      </c>
      <c r="M9" s="62">
        <f t="shared" si="4"/>
        <v>21</v>
      </c>
      <c r="N9" s="65">
        <f t="shared" si="5"/>
        <v>6</v>
      </c>
    </row>
    <row r="10" spans="1:14" x14ac:dyDescent="0.25">
      <c r="A10" s="108" t="s">
        <v>142</v>
      </c>
      <c r="B10" s="108" t="s">
        <v>143</v>
      </c>
      <c r="C10" s="126" t="s">
        <v>128</v>
      </c>
      <c r="D10" s="109">
        <v>2010</v>
      </c>
      <c r="E10" s="59">
        <v>9.5</v>
      </c>
      <c r="F10" s="64">
        <f t="shared" si="0"/>
        <v>11</v>
      </c>
      <c r="G10" s="56">
        <v>12.2</v>
      </c>
      <c r="H10" s="57">
        <f t="shared" si="1"/>
        <v>10</v>
      </c>
      <c r="I10" s="59">
        <v>6</v>
      </c>
      <c r="J10" s="64">
        <f t="shared" si="2"/>
        <v>3</v>
      </c>
      <c r="K10" s="56">
        <v>81</v>
      </c>
      <c r="L10" s="57">
        <f t="shared" si="3"/>
        <v>15</v>
      </c>
      <c r="M10" s="62">
        <f t="shared" si="4"/>
        <v>39</v>
      </c>
      <c r="N10" s="65">
        <f t="shared" si="5"/>
        <v>7</v>
      </c>
    </row>
    <row r="11" spans="1:14" x14ac:dyDescent="0.25">
      <c r="A11" s="108" t="s">
        <v>124</v>
      </c>
      <c r="B11" s="108" t="s">
        <v>125</v>
      </c>
      <c r="C11" s="126" t="s">
        <v>128</v>
      </c>
      <c r="D11" s="109">
        <v>2009</v>
      </c>
      <c r="E11" s="59">
        <v>9.3000000000000007</v>
      </c>
      <c r="F11" s="64">
        <f t="shared" si="0"/>
        <v>6</v>
      </c>
      <c r="G11" s="56">
        <v>12.4</v>
      </c>
      <c r="H11" s="57">
        <f t="shared" si="1"/>
        <v>17</v>
      </c>
      <c r="I11" s="59">
        <v>4.7</v>
      </c>
      <c r="J11" s="64">
        <f t="shared" si="2"/>
        <v>8</v>
      </c>
      <c r="K11" s="56">
        <v>87</v>
      </c>
      <c r="L11" s="57">
        <f t="shared" si="3"/>
        <v>10</v>
      </c>
      <c r="M11" s="62">
        <f t="shared" si="4"/>
        <v>41</v>
      </c>
      <c r="N11" s="65">
        <f t="shared" si="5"/>
        <v>8</v>
      </c>
    </row>
    <row r="12" spans="1:14" x14ac:dyDescent="0.25">
      <c r="A12" s="115" t="s">
        <v>28</v>
      </c>
      <c r="B12" s="115" t="s">
        <v>29</v>
      </c>
      <c r="C12" s="109" t="s">
        <v>27</v>
      </c>
      <c r="D12" s="109">
        <v>2009</v>
      </c>
      <c r="E12" s="59">
        <v>9.5</v>
      </c>
      <c r="F12" s="64">
        <f t="shared" si="0"/>
        <v>11</v>
      </c>
      <c r="G12" s="56">
        <v>11.8</v>
      </c>
      <c r="H12" s="57">
        <f t="shared" si="1"/>
        <v>5</v>
      </c>
      <c r="I12" s="59">
        <v>4.3</v>
      </c>
      <c r="J12" s="64">
        <f t="shared" si="2"/>
        <v>15</v>
      </c>
      <c r="K12" s="56">
        <v>87</v>
      </c>
      <c r="L12" s="57">
        <f t="shared" si="3"/>
        <v>10</v>
      </c>
      <c r="M12" s="62">
        <f t="shared" si="4"/>
        <v>41</v>
      </c>
      <c r="N12" s="65">
        <f t="shared" si="5"/>
        <v>8</v>
      </c>
    </row>
    <row r="13" spans="1:14" x14ac:dyDescent="0.25">
      <c r="A13" s="108" t="s">
        <v>138</v>
      </c>
      <c r="B13" s="108" t="s">
        <v>119</v>
      </c>
      <c r="C13" s="126" t="s">
        <v>128</v>
      </c>
      <c r="D13" s="109">
        <v>2009</v>
      </c>
      <c r="E13" s="59">
        <v>9</v>
      </c>
      <c r="F13" s="64">
        <f t="shared" si="0"/>
        <v>3</v>
      </c>
      <c r="G13" s="56">
        <v>12.2</v>
      </c>
      <c r="H13" s="57">
        <f t="shared" si="1"/>
        <v>10</v>
      </c>
      <c r="I13" s="59">
        <v>4.2</v>
      </c>
      <c r="J13" s="64">
        <f t="shared" si="2"/>
        <v>17</v>
      </c>
      <c r="K13" s="56">
        <v>81</v>
      </c>
      <c r="L13" s="57">
        <f t="shared" si="3"/>
        <v>15</v>
      </c>
      <c r="M13" s="62">
        <f t="shared" si="4"/>
        <v>45</v>
      </c>
      <c r="N13" s="65">
        <f t="shared" si="5"/>
        <v>10</v>
      </c>
    </row>
    <row r="14" spans="1:14" x14ac:dyDescent="0.25">
      <c r="A14" s="132" t="s">
        <v>307</v>
      </c>
      <c r="B14" s="132" t="s">
        <v>260</v>
      </c>
      <c r="C14" s="150" t="s">
        <v>257</v>
      </c>
      <c r="D14" s="151">
        <v>2009</v>
      </c>
      <c r="E14" s="59">
        <v>10.199999999999999</v>
      </c>
      <c r="F14" s="64">
        <f t="shared" si="0"/>
        <v>19</v>
      </c>
      <c r="G14" s="56">
        <v>12.2</v>
      </c>
      <c r="H14" s="57">
        <f t="shared" si="1"/>
        <v>10</v>
      </c>
      <c r="I14" s="59">
        <v>4.5999999999999996</v>
      </c>
      <c r="J14" s="64">
        <f t="shared" si="2"/>
        <v>10</v>
      </c>
      <c r="K14" s="56">
        <v>93</v>
      </c>
      <c r="L14" s="57">
        <f t="shared" si="3"/>
        <v>6</v>
      </c>
      <c r="M14" s="62">
        <f t="shared" si="4"/>
        <v>45</v>
      </c>
      <c r="N14" s="65">
        <f t="shared" si="5"/>
        <v>10</v>
      </c>
    </row>
    <row r="15" spans="1:14" x14ac:dyDescent="0.25">
      <c r="A15" s="108" t="s">
        <v>231</v>
      </c>
      <c r="B15" s="108" t="s">
        <v>121</v>
      </c>
      <c r="C15" s="109" t="s">
        <v>255</v>
      </c>
      <c r="D15" s="109">
        <v>2009</v>
      </c>
      <c r="E15" s="59">
        <v>9.6</v>
      </c>
      <c r="F15" s="64">
        <f t="shared" si="0"/>
        <v>13</v>
      </c>
      <c r="G15" s="56">
        <v>12</v>
      </c>
      <c r="H15" s="57">
        <f t="shared" si="1"/>
        <v>8</v>
      </c>
      <c r="I15" s="59">
        <v>4.5999999999999996</v>
      </c>
      <c r="J15" s="64">
        <f t="shared" si="2"/>
        <v>10</v>
      </c>
      <c r="K15" s="56">
        <v>81</v>
      </c>
      <c r="L15" s="57">
        <f t="shared" si="3"/>
        <v>15</v>
      </c>
      <c r="M15" s="62">
        <f t="shared" si="4"/>
        <v>46</v>
      </c>
      <c r="N15" s="65">
        <f t="shared" si="5"/>
        <v>12</v>
      </c>
    </row>
    <row r="16" spans="1:14" x14ac:dyDescent="0.25">
      <c r="A16" s="108" t="s">
        <v>184</v>
      </c>
      <c r="B16" s="108" t="s">
        <v>87</v>
      </c>
      <c r="C16" s="109" t="s">
        <v>205</v>
      </c>
      <c r="D16" s="109">
        <v>2010</v>
      </c>
      <c r="E16" s="59">
        <v>9.4</v>
      </c>
      <c r="F16" s="64">
        <f t="shared" si="0"/>
        <v>7</v>
      </c>
      <c r="G16" s="56">
        <v>12.6</v>
      </c>
      <c r="H16" s="57">
        <f t="shared" si="1"/>
        <v>22</v>
      </c>
      <c r="I16" s="59">
        <v>4.4000000000000004</v>
      </c>
      <c r="J16" s="64">
        <f t="shared" si="2"/>
        <v>14</v>
      </c>
      <c r="K16" s="56">
        <v>93</v>
      </c>
      <c r="L16" s="57">
        <f t="shared" si="3"/>
        <v>6</v>
      </c>
      <c r="M16" s="62">
        <f t="shared" si="4"/>
        <v>49</v>
      </c>
      <c r="N16" s="65">
        <f t="shared" si="5"/>
        <v>13</v>
      </c>
    </row>
    <row r="17" spans="1:14" x14ac:dyDescent="0.25">
      <c r="A17" s="125" t="s">
        <v>234</v>
      </c>
      <c r="B17" s="125" t="s">
        <v>228</v>
      </c>
      <c r="C17" s="109" t="s">
        <v>255</v>
      </c>
      <c r="D17" s="109">
        <v>2009</v>
      </c>
      <c r="E17" s="59">
        <v>9.1999999999999993</v>
      </c>
      <c r="F17" s="64">
        <f t="shared" si="0"/>
        <v>5</v>
      </c>
      <c r="G17" s="56">
        <v>12.5</v>
      </c>
      <c r="H17" s="57">
        <f t="shared" si="1"/>
        <v>19</v>
      </c>
      <c r="I17" s="59">
        <v>4.5999999999999996</v>
      </c>
      <c r="J17" s="64">
        <f t="shared" si="2"/>
        <v>10</v>
      </c>
      <c r="K17" s="56">
        <v>81</v>
      </c>
      <c r="L17" s="57">
        <f t="shared" si="3"/>
        <v>15</v>
      </c>
      <c r="M17" s="62">
        <f t="shared" si="4"/>
        <v>49</v>
      </c>
      <c r="N17" s="65">
        <f t="shared" si="5"/>
        <v>13</v>
      </c>
    </row>
    <row r="18" spans="1:14" x14ac:dyDescent="0.25">
      <c r="A18" s="118" t="s">
        <v>120</v>
      </c>
      <c r="B18" s="118" t="s">
        <v>121</v>
      </c>
      <c r="C18" s="126" t="s">
        <v>128</v>
      </c>
      <c r="D18" s="126">
        <v>2010</v>
      </c>
      <c r="E18" s="59">
        <v>10.1</v>
      </c>
      <c r="F18" s="64">
        <f t="shared" si="0"/>
        <v>17</v>
      </c>
      <c r="G18" s="56">
        <v>12.5</v>
      </c>
      <c r="H18" s="57">
        <f t="shared" si="1"/>
        <v>19</v>
      </c>
      <c r="I18" s="59">
        <v>4.7</v>
      </c>
      <c r="J18" s="64">
        <f t="shared" si="2"/>
        <v>8</v>
      </c>
      <c r="K18" s="56">
        <v>93</v>
      </c>
      <c r="L18" s="57">
        <f t="shared" si="3"/>
        <v>6</v>
      </c>
      <c r="M18" s="62">
        <f t="shared" si="4"/>
        <v>50</v>
      </c>
      <c r="N18" s="65">
        <f t="shared" si="5"/>
        <v>15</v>
      </c>
    </row>
    <row r="19" spans="1:14" x14ac:dyDescent="0.25">
      <c r="A19" s="115" t="s">
        <v>30</v>
      </c>
      <c r="B19" s="115" t="s">
        <v>31</v>
      </c>
      <c r="C19" s="109" t="s">
        <v>27</v>
      </c>
      <c r="D19" s="109">
        <v>2009</v>
      </c>
      <c r="E19" s="59">
        <v>9.6999999999999993</v>
      </c>
      <c r="F19" s="64">
        <f t="shared" si="0"/>
        <v>16</v>
      </c>
      <c r="G19" s="56">
        <v>12.8</v>
      </c>
      <c r="H19" s="57">
        <f t="shared" si="1"/>
        <v>26</v>
      </c>
      <c r="I19" s="59">
        <v>4.5</v>
      </c>
      <c r="J19" s="64">
        <f t="shared" si="2"/>
        <v>13</v>
      </c>
      <c r="K19" s="56">
        <v>87</v>
      </c>
      <c r="L19" s="57">
        <f t="shared" si="3"/>
        <v>10</v>
      </c>
      <c r="M19" s="62">
        <f t="shared" si="4"/>
        <v>65</v>
      </c>
      <c r="N19" s="65">
        <f t="shared" si="5"/>
        <v>16</v>
      </c>
    </row>
    <row r="20" spans="1:14" x14ac:dyDescent="0.25">
      <c r="A20" s="115" t="s">
        <v>34</v>
      </c>
      <c r="B20" s="115" t="s">
        <v>35</v>
      </c>
      <c r="C20" s="109" t="s">
        <v>27</v>
      </c>
      <c r="D20" s="109">
        <v>2010</v>
      </c>
      <c r="E20" s="59">
        <v>9.6</v>
      </c>
      <c r="F20" s="64">
        <f t="shared" si="0"/>
        <v>13</v>
      </c>
      <c r="G20" s="56">
        <v>12.3</v>
      </c>
      <c r="H20" s="57">
        <f t="shared" si="1"/>
        <v>14</v>
      </c>
      <c r="I20" s="59">
        <v>3.8</v>
      </c>
      <c r="J20" s="64">
        <f t="shared" si="2"/>
        <v>23</v>
      </c>
      <c r="K20" s="56">
        <v>81</v>
      </c>
      <c r="L20" s="57">
        <f t="shared" si="3"/>
        <v>15</v>
      </c>
      <c r="M20" s="62">
        <f t="shared" si="4"/>
        <v>65</v>
      </c>
      <c r="N20" s="65">
        <f t="shared" si="5"/>
        <v>16</v>
      </c>
    </row>
    <row r="21" spans="1:14" x14ac:dyDescent="0.25">
      <c r="A21" s="125" t="s">
        <v>225</v>
      </c>
      <c r="B21" s="125" t="s">
        <v>226</v>
      </c>
      <c r="C21" s="109" t="s">
        <v>255</v>
      </c>
      <c r="D21" s="109">
        <v>2009</v>
      </c>
      <c r="E21" s="59">
        <v>9.6</v>
      </c>
      <c r="F21" s="64">
        <f t="shared" si="0"/>
        <v>13</v>
      </c>
      <c r="G21" s="56">
        <v>11.8</v>
      </c>
      <c r="H21" s="57">
        <f t="shared" si="1"/>
        <v>5</v>
      </c>
      <c r="I21" s="59">
        <v>4</v>
      </c>
      <c r="J21" s="64">
        <f t="shared" si="2"/>
        <v>19</v>
      </c>
      <c r="K21" s="56">
        <v>0</v>
      </c>
      <c r="L21" s="57">
        <v>28</v>
      </c>
      <c r="M21" s="62">
        <v>65</v>
      </c>
      <c r="N21" s="65">
        <f t="shared" si="5"/>
        <v>16</v>
      </c>
    </row>
    <row r="22" spans="1:14" x14ac:dyDescent="0.25">
      <c r="A22" s="115" t="s">
        <v>25</v>
      </c>
      <c r="B22" s="115" t="s">
        <v>26</v>
      </c>
      <c r="C22" s="109" t="s">
        <v>27</v>
      </c>
      <c r="D22" s="109">
        <v>2011</v>
      </c>
      <c r="E22" s="59">
        <v>10.6</v>
      </c>
      <c r="F22" s="64">
        <f t="shared" si="0"/>
        <v>24</v>
      </c>
      <c r="G22" s="56">
        <v>12</v>
      </c>
      <c r="H22" s="57">
        <f t="shared" si="1"/>
        <v>8</v>
      </c>
      <c r="I22" s="59">
        <v>3.6</v>
      </c>
      <c r="J22" s="64">
        <f t="shared" si="2"/>
        <v>26</v>
      </c>
      <c r="K22" s="56">
        <v>87</v>
      </c>
      <c r="L22" s="57">
        <f>IF(K22&lt;&gt;0,RANK(K22,K$4:K$41),"")</f>
        <v>10</v>
      </c>
      <c r="M22" s="62">
        <f>IF(AND(F22&gt;0,G22&gt;0,H22&gt;0,K22&gt;0),SUM(F22,H22,J22,L22),"-")</f>
        <v>68</v>
      </c>
      <c r="N22" s="65">
        <f t="shared" si="5"/>
        <v>19</v>
      </c>
    </row>
    <row r="23" spans="1:14" x14ac:dyDescent="0.25">
      <c r="A23" s="149" t="s">
        <v>306</v>
      </c>
      <c r="B23" s="149" t="s">
        <v>226</v>
      </c>
      <c r="C23" s="150" t="s">
        <v>257</v>
      </c>
      <c r="D23" s="152">
        <v>2011</v>
      </c>
      <c r="E23" s="59">
        <v>10.6</v>
      </c>
      <c r="F23" s="64">
        <f t="shared" si="0"/>
        <v>24</v>
      </c>
      <c r="G23" s="56">
        <v>12.3</v>
      </c>
      <c r="H23" s="57">
        <f t="shared" si="1"/>
        <v>14</v>
      </c>
      <c r="I23" s="59">
        <v>3.7</v>
      </c>
      <c r="J23" s="64">
        <f t="shared" si="2"/>
        <v>24</v>
      </c>
      <c r="K23" s="56">
        <v>81</v>
      </c>
      <c r="L23" s="57">
        <f>IF(K23&lt;&gt;0,RANK(K23,K$4:K$41),"")</f>
        <v>15</v>
      </c>
      <c r="M23" s="62">
        <f>IF(AND(F23&gt;0,G23&gt;0,H23&gt;0,K23&gt;0),SUM(F23,H23,J23,L23),"-")</f>
        <v>77</v>
      </c>
      <c r="N23" s="65">
        <f t="shared" si="5"/>
        <v>20</v>
      </c>
    </row>
    <row r="24" spans="1:14" x14ac:dyDescent="0.25">
      <c r="A24" s="118" t="s">
        <v>122</v>
      </c>
      <c r="B24" s="118" t="s">
        <v>123</v>
      </c>
      <c r="C24" s="126" t="s">
        <v>128</v>
      </c>
      <c r="D24" s="126">
        <v>2010</v>
      </c>
      <c r="E24" s="59">
        <v>10.5</v>
      </c>
      <c r="F24" s="64">
        <f t="shared" si="0"/>
        <v>21</v>
      </c>
      <c r="G24" s="56">
        <v>12.8</v>
      </c>
      <c r="H24" s="57">
        <f t="shared" si="1"/>
        <v>26</v>
      </c>
      <c r="I24" s="59">
        <v>4.2</v>
      </c>
      <c r="J24" s="64">
        <f t="shared" si="2"/>
        <v>17</v>
      </c>
      <c r="K24" s="56">
        <v>81</v>
      </c>
      <c r="L24" s="57">
        <f>IF(K24&lt;&gt;0,RANK(K24,K$4:K$41),"")</f>
        <v>15</v>
      </c>
      <c r="M24" s="62">
        <f>IF(AND(F24&gt;0,G24&gt;0,H24&gt;0,K24&gt;0),SUM(F24,H24,J24,L24),"-")</f>
        <v>79</v>
      </c>
      <c r="N24" s="65">
        <f t="shared" si="5"/>
        <v>21</v>
      </c>
    </row>
    <row r="25" spans="1:14" x14ac:dyDescent="0.25">
      <c r="A25" s="118" t="s">
        <v>118</v>
      </c>
      <c r="B25" s="118" t="s">
        <v>119</v>
      </c>
      <c r="C25" s="126" t="s">
        <v>128</v>
      </c>
      <c r="D25" s="126">
        <v>2011</v>
      </c>
      <c r="E25" s="59">
        <v>11.4</v>
      </c>
      <c r="F25" s="64">
        <f t="shared" si="0"/>
        <v>29</v>
      </c>
      <c r="G25" s="56">
        <v>12.4</v>
      </c>
      <c r="H25" s="57">
        <f t="shared" si="1"/>
        <v>17</v>
      </c>
      <c r="I25" s="59">
        <v>4</v>
      </c>
      <c r="J25" s="64">
        <f t="shared" si="2"/>
        <v>19</v>
      </c>
      <c r="K25" s="56">
        <v>81</v>
      </c>
      <c r="L25" s="57">
        <f>IF(K25&lt;&gt;0,RANK(K25,K$4:K$41),"")</f>
        <v>15</v>
      </c>
      <c r="M25" s="62">
        <f>IF(AND(F25&gt;0,G25&gt;0,H25&gt;0,K25&gt;0),SUM(F25,H25,J25,L25),"-")</f>
        <v>80</v>
      </c>
      <c r="N25" s="65">
        <f t="shared" si="5"/>
        <v>22</v>
      </c>
    </row>
    <row r="26" spans="1:14" x14ac:dyDescent="0.25">
      <c r="A26" s="125" t="s">
        <v>235</v>
      </c>
      <c r="B26" s="125" t="s">
        <v>236</v>
      </c>
      <c r="C26" s="109" t="s">
        <v>255</v>
      </c>
      <c r="D26" s="109">
        <v>2010</v>
      </c>
      <c r="E26" s="59">
        <v>10.1</v>
      </c>
      <c r="F26" s="64">
        <f t="shared" si="0"/>
        <v>17</v>
      </c>
      <c r="G26" s="56">
        <v>12.6</v>
      </c>
      <c r="H26" s="57">
        <f t="shared" si="1"/>
        <v>22</v>
      </c>
      <c r="I26" s="59">
        <v>3.7</v>
      </c>
      <c r="J26" s="64">
        <f t="shared" si="2"/>
        <v>24</v>
      </c>
      <c r="K26" s="56">
        <v>75</v>
      </c>
      <c r="L26" s="57">
        <f>IF(K26&lt;&gt;0,RANK(K26,K$4:K$41),"")</f>
        <v>25</v>
      </c>
      <c r="M26" s="62">
        <f>IF(AND(F26&gt;0,G26&gt;0,H26&gt;0,K26&gt;0),SUM(F26,H26,J26,L26),"-")</f>
        <v>88</v>
      </c>
      <c r="N26" s="65">
        <f t="shared" si="5"/>
        <v>23</v>
      </c>
    </row>
    <row r="27" spans="1:14" x14ac:dyDescent="0.25">
      <c r="A27" s="118" t="s">
        <v>116</v>
      </c>
      <c r="B27" s="118" t="s">
        <v>117</v>
      </c>
      <c r="C27" s="126" t="s">
        <v>128</v>
      </c>
      <c r="D27" s="126">
        <v>2010</v>
      </c>
      <c r="E27" s="59">
        <v>10.5</v>
      </c>
      <c r="F27" s="64">
        <f t="shared" si="0"/>
        <v>21</v>
      </c>
      <c r="G27" s="56">
        <v>12.7</v>
      </c>
      <c r="H27" s="57">
        <f t="shared" si="1"/>
        <v>25</v>
      </c>
      <c r="I27" s="59">
        <v>4.3</v>
      </c>
      <c r="J27" s="64">
        <f t="shared" si="2"/>
        <v>15</v>
      </c>
      <c r="K27" s="56">
        <v>0</v>
      </c>
      <c r="L27" s="57">
        <v>28</v>
      </c>
      <c r="M27" s="62">
        <v>89</v>
      </c>
      <c r="N27" s="65">
        <f t="shared" si="5"/>
        <v>24</v>
      </c>
    </row>
    <row r="28" spans="1:14" x14ac:dyDescent="0.25">
      <c r="A28" s="125" t="s">
        <v>126</v>
      </c>
      <c r="B28" s="125" t="s">
        <v>127</v>
      </c>
      <c r="C28" s="126" t="s">
        <v>128</v>
      </c>
      <c r="D28" s="109">
        <v>2011</v>
      </c>
      <c r="E28" s="59">
        <v>10.4</v>
      </c>
      <c r="F28" s="64">
        <f t="shared" si="0"/>
        <v>20</v>
      </c>
      <c r="G28" s="56">
        <v>12.9</v>
      </c>
      <c r="H28" s="57">
        <f t="shared" si="1"/>
        <v>28</v>
      </c>
      <c r="I28" s="59">
        <v>3.5</v>
      </c>
      <c r="J28" s="64">
        <f t="shared" si="2"/>
        <v>27</v>
      </c>
      <c r="K28" s="56">
        <v>81</v>
      </c>
      <c r="L28" s="57">
        <f>IF(K28&lt;&gt;0,RANK(K28,K$4:K$41),"")</f>
        <v>15</v>
      </c>
      <c r="M28" s="62">
        <f>IF(AND(F28&gt;0,G28&gt;0,H28&gt;0,K28&gt;0),SUM(F28,H28,J28,L28),"-")</f>
        <v>90</v>
      </c>
      <c r="N28" s="65">
        <f t="shared" si="5"/>
        <v>25</v>
      </c>
    </row>
    <row r="29" spans="1:14" x14ac:dyDescent="0.25">
      <c r="A29" s="125" t="s">
        <v>211</v>
      </c>
      <c r="B29" s="125" t="s">
        <v>145</v>
      </c>
      <c r="C29" s="109" t="s">
        <v>205</v>
      </c>
      <c r="D29" s="109">
        <v>2010</v>
      </c>
      <c r="E29" s="59">
        <v>10.8</v>
      </c>
      <c r="F29" s="64">
        <f t="shared" si="0"/>
        <v>26</v>
      </c>
      <c r="G29" s="56">
        <v>12.6</v>
      </c>
      <c r="H29" s="57">
        <f t="shared" si="1"/>
        <v>22</v>
      </c>
      <c r="I29" s="59">
        <v>4</v>
      </c>
      <c r="J29" s="64">
        <f t="shared" si="2"/>
        <v>19</v>
      </c>
      <c r="K29" s="56">
        <v>75</v>
      </c>
      <c r="L29" s="57">
        <f>IF(K29&lt;&gt;0,RANK(K29,K$4:K$41),"")</f>
        <v>25</v>
      </c>
      <c r="M29" s="62">
        <f>IF(AND(F29&gt;0,G29&gt;0,H29&gt;0,K29&gt;0),SUM(F29,H29,J29,L29),"-")</f>
        <v>92</v>
      </c>
      <c r="N29" s="65">
        <f t="shared" si="5"/>
        <v>26</v>
      </c>
    </row>
    <row r="30" spans="1:14" x14ac:dyDescent="0.25">
      <c r="A30" s="125" t="s">
        <v>259</v>
      </c>
      <c r="B30" s="125" t="s">
        <v>260</v>
      </c>
      <c r="C30" s="109" t="s">
        <v>255</v>
      </c>
      <c r="D30" s="109">
        <v>2011</v>
      </c>
      <c r="E30" s="59">
        <v>11.2</v>
      </c>
      <c r="F30" s="64">
        <f t="shared" si="0"/>
        <v>27</v>
      </c>
      <c r="G30" s="56">
        <v>12.3</v>
      </c>
      <c r="H30" s="57">
        <f t="shared" si="1"/>
        <v>14</v>
      </c>
      <c r="I30" s="59">
        <v>2.9</v>
      </c>
      <c r="J30" s="64">
        <f t="shared" si="2"/>
        <v>31</v>
      </c>
      <c r="K30" s="56">
        <v>75</v>
      </c>
      <c r="L30" s="57">
        <f>IF(K30&lt;&gt;0,RANK(K30,K$4:K$41),"")</f>
        <v>25</v>
      </c>
      <c r="M30" s="62">
        <f>IF(AND(F30&gt;0,G30&gt;0,H30&gt;0,K30&gt;0),SUM(F30,H30,J30,L30),"-")</f>
        <v>97</v>
      </c>
      <c r="N30" s="65">
        <f t="shared" si="5"/>
        <v>27</v>
      </c>
    </row>
    <row r="31" spans="1:14" x14ac:dyDescent="0.25">
      <c r="A31" s="125" t="s">
        <v>210</v>
      </c>
      <c r="B31" s="125" t="s">
        <v>123</v>
      </c>
      <c r="C31" s="109" t="s">
        <v>205</v>
      </c>
      <c r="D31" s="109">
        <v>2010</v>
      </c>
      <c r="E31" s="59">
        <v>12.4</v>
      </c>
      <c r="F31" s="64">
        <f t="shared" si="0"/>
        <v>31</v>
      </c>
      <c r="G31" s="56">
        <v>12.5</v>
      </c>
      <c r="H31" s="57">
        <f t="shared" si="1"/>
        <v>19</v>
      </c>
      <c r="I31" s="59">
        <v>3.9</v>
      </c>
      <c r="J31" s="64">
        <f t="shared" si="2"/>
        <v>22</v>
      </c>
      <c r="K31" s="56">
        <v>0</v>
      </c>
      <c r="L31" s="57">
        <v>28</v>
      </c>
      <c r="M31" s="62">
        <v>100</v>
      </c>
      <c r="N31" s="65">
        <f t="shared" si="5"/>
        <v>28</v>
      </c>
    </row>
    <row r="32" spans="1:14" x14ac:dyDescent="0.25">
      <c r="A32" s="132" t="s">
        <v>304</v>
      </c>
      <c r="B32" s="132" t="s">
        <v>305</v>
      </c>
      <c r="C32" s="150" t="s">
        <v>257</v>
      </c>
      <c r="D32" s="148">
        <v>2010</v>
      </c>
      <c r="E32" s="59">
        <v>11.3</v>
      </c>
      <c r="F32" s="64">
        <f t="shared" si="0"/>
        <v>28</v>
      </c>
      <c r="G32" s="56">
        <v>13.2</v>
      </c>
      <c r="H32" s="57">
        <f t="shared" si="1"/>
        <v>29</v>
      </c>
      <c r="I32" s="59">
        <v>3.4</v>
      </c>
      <c r="J32" s="64">
        <f t="shared" si="2"/>
        <v>29</v>
      </c>
      <c r="K32" s="56">
        <v>81</v>
      </c>
      <c r="L32" s="57">
        <f>IF(K32&lt;&gt;0,RANK(K32,K$4:K$41),"")</f>
        <v>15</v>
      </c>
      <c r="M32" s="62">
        <f>IF(AND(F32&gt;0,G32&gt;0,H32&gt;0,K32&gt;0),SUM(F32,H32,J32,L32),"-")</f>
        <v>101</v>
      </c>
      <c r="N32" s="65">
        <f t="shared" si="5"/>
        <v>29</v>
      </c>
    </row>
    <row r="33" spans="1:14" x14ac:dyDescent="0.25">
      <c r="A33" s="125" t="s">
        <v>212</v>
      </c>
      <c r="B33" s="125" t="s">
        <v>213</v>
      </c>
      <c r="C33" s="109" t="s">
        <v>205</v>
      </c>
      <c r="D33" s="109">
        <v>2012</v>
      </c>
      <c r="E33" s="59">
        <v>10.5</v>
      </c>
      <c r="F33" s="64">
        <f t="shared" si="0"/>
        <v>21</v>
      </c>
      <c r="G33" s="56">
        <v>13.5</v>
      </c>
      <c r="H33" s="57">
        <f t="shared" si="1"/>
        <v>30</v>
      </c>
      <c r="I33" s="59">
        <v>2.15</v>
      </c>
      <c r="J33" s="64">
        <f t="shared" si="2"/>
        <v>32</v>
      </c>
      <c r="K33" s="56">
        <v>0</v>
      </c>
      <c r="L33" s="57">
        <v>28</v>
      </c>
      <c r="M33" s="62">
        <v>111</v>
      </c>
      <c r="N33" s="65">
        <f t="shared" si="5"/>
        <v>30</v>
      </c>
    </row>
    <row r="34" spans="1:14" x14ac:dyDescent="0.25">
      <c r="A34" s="125" t="s">
        <v>232</v>
      </c>
      <c r="B34" s="125" t="s">
        <v>139</v>
      </c>
      <c r="C34" s="109" t="s">
        <v>255</v>
      </c>
      <c r="D34" s="129">
        <v>2012</v>
      </c>
      <c r="E34" s="59">
        <v>12.6</v>
      </c>
      <c r="F34" s="64">
        <f t="shared" si="0"/>
        <v>32</v>
      </c>
      <c r="G34" s="56">
        <v>14.3</v>
      </c>
      <c r="H34" s="57">
        <f t="shared" si="1"/>
        <v>32</v>
      </c>
      <c r="I34" s="59">
        <v>3.5</v>
      </c>
      <c r="J34" s="64">
        <f t="shared" si="2"/>
        <v>27</v>
      </c>
      <c r="K34" s="56">
        <v>0</v>
      </c>
      <c r="L34" s="57">
        <v>28</v>
      </c>
      <c r="M34" s="62">
        <v>119</v>
      </c>
      <c r="N34" s="65">
        <f t="shared" si="5"/>
        <v>31</v>
      </c>
    </row>
    <row r="35" spans="1:14" x14ac:dyDescent="0.25">
      <c r="A35" s="66" t="s">
        <v>233</v>
      </c>
      <c r="B35" s="66" t="s">
        <v>143</v>
      </c>
      <c r="C35" s="128" t="s">
        <v>255</v>
      </c>
      <c r="D35" s="128">
        <v>2011</v>
      </c>
      <c r="E35" s="59">
        <v>11.5</v>
      </c>
      <c r="F35" s="64">
        <f t="shared" si="0"/>
        <v>30</v>
      </c>
      <c r="G35" s="56">
        <v>13.6</v>
      </c>
      <c r="H35" s="57">
        <f t="shared" si="1"/>
        <v>31</v>
      </c>
      <c r="I35" s="59">
        <v>3.1</v>
      </c>
      <c r="J35" s="64">
        <f t="shared" si="2"/>
        <v>30</v>
      </c>
      <c r="K35" s="56">
        <v>0</v>
      </c>
      <c r="L35" s="57">
        <v>28</v>
      </c>
      <c r="M35" s="62">
        <v>119</v>
      </c>
      <c r="N35" s="65">
        <f t="shared" si="5"/>
        <v>31</v>
      </c>
    </row>
    <row r="36" spans="1:14" x14ac:dyDescent="0.25">
      <c r="A36" s="66"/>
      <c r="B36" s="66"/>
      <c r="C36" s="127"/>
      <c r="D36" s="128"/>
      <c r="E36" s="59"/>
      <c r="F36" s="64" t="str">
        <f t="shared" si="0"/>
        <v/>
      </c>
      <c r="G36" s="56"/>
      <c r="H36" s="57" t="str">
        <f t="shared" si="1"/>
        <v/>
      </c>
      <c r="I36" s="59"/>
      <c r="J36" s="64" t="str">
        <f t="shared" si="2"/>
        <v/>
      </c>
      <c r="K36" s="56"/>
      <c r="L36" s="57" t="str">
        <f>IF(K36&lt;&gt;0,RANK(K36,K$4:K$41),"")</f>
        <v/>
      </c>
      <c r="M36" s="62" t="str">
        <f>IF(AND(F36&gt;0,G36&gt;0,H36&gt;0,K36&gt;0),SUM(F36,H36,J36,L36),"-")</f>
        <v>-</v>
      </c>
      <c r="N36" s="65" t="str">
        <f t="shared" si="5"/>
        <v/>
      </c>
    </row>
    <row r="37" spans="1:14" x14ac:dyDescent="0.25">
      <c r="A37" s="66" t="s">
        <v>86</v>
      </c>
      <c r="B37" s="66" t="s">
        <v>87</v>
      </c>
      <c r="C37" s="128" t="s">
        <v>88</v>
      </c>
      <c r="D37" s="128">
        <v>2009</v>
      </c>
      <c r="E37" s="59">
        <v>13.1</v>
      </c>
      <c r="F37" s="64">
        <f t="shared" si="0"/>
        <v>33</v>
      </c>
      <c r="G37" s="56"/>
      <c r="H37" s="57" t="str">
        <f t="shared" si="1"/>
        <v/>
      </c>
      <c r="I37" s="59"/>
      <c r="J37" s="64" t="str">
        <f t="shared" si="2"/>
        <v/>
      </c>
      <c r="K37" s="56">
        <v>87</v>
      </c>
      <c r="L37" s="57">
        <f>IF(K37&lt;&gt;0,RANK(K37,K$4:K$41),"")</f>
        <v>10</v>
      </c>
      <c r="M37" s="62" t="str">
        <f>IF(AND(F37&gt;0,G37&gt;0,H37&gt;0,K37&gt;0),SUM(F37,H37,J37,L37),"-")</f>
        <v>-</v>
      </c>
      <c r="N37" s="65" t="s">
        <v>311</v>
      </c>
    </row>
    <row r="38" spans="1:14" x14ac:dyDescent="0.25">
      <c r="A38" s="42"/>
      <c r="B38" s="42"/>
      <c r="C38" s="43"/>
      <c r="D38" s="44"/>
      <c r="E38" s="12"/>
      <c r="F38" s="43"/>
      <c r="G38" s="12"/>
      <c r="H38" s="43"/>
      <c r="I38" s="12"/>
      <c r="J38" s="43"/>
      <c r="K38" s="12"/>
      <c r="L38" s="43"/>
      <c r="M38" s="13"/>
      <c r="N38" s="43"/>
    </row>
    <row r="39" spans="1:14" x14ac:dyDescent="0.25">
      <c r="A39" s="54"/>
      <c r="B39" s="54"/>
      <c r="C39" s="43"/>
      <c r="D39" s="44"/>
      <c r="E39" s="12"/>
      <c r="F39" s="43"/>
      <c r="G39" s="12"/>
      <c r="H39" s="43"/>
      <c r="I39" s="12"/>
      <c r="J39" s="43"/>
      <c r="K39" s="12"/>
      <c r="L39" s="43"/>
      <c r="M39" s="13"/>
      <c r="N39" s="43"/>
    </row>
    <row r="40" spans="1:14" x14ac:dyDescent="0.25">
      <c r="A40" s="41"/>
      <c r="B40" s="41"/>
      <c r="C40" s="43"/>
      <c r="D40" s="13"/>
      <c r="E40" s="12"/>
      <c r="F40" s="43"/>
      <c r="G40" s="12"/>
      <c r="H40" s="43"/>
      <c r="I40" s="12"/>
      <c r="J40" s="43"/>
      <c r="K40" s="12"/>
      <c r="L40" s="43"/>
      <c r="M40" s="13"/>
      <c r="N40" s="43"/>
    </row>
    <row r="41" spans="1:14" x14ac:dyDescent="0.25">
      <c r="A41" s="41"/>
      <c r="B41" s="41"/>
      <c r="C41" s="42"/>
      <c r="D41" s="13"/>
      <c r="E41" s="12"/>
      <c r="F41" s="43"/>
      <c r="G41" s="12"/>
      <c r="H41" s="43"/>
      <c r="I41" s="12"/>
      <c r="J41" s="43"/>
      <c r="K41" s="12"/>
      <c r="L41" s="43"/>
      <c r="M41" s="13"/>
      <c r="N41" s="43"/>
    </row>
    <row r="42" spans="1:14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</row>
    <row r="43" spans="1:14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</row>
    <row r="44" spans="1:14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</row>
    <row r="45" spans="1:14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</row>
    <row r="46" spans="1:14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</row>
    <row r="47" spans="1:14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</row>
    <row r="48" spans="1:14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</row>
    <row r="49" spans="1:14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</row>
    <row r="50" spans="1:14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</row>
    <row r="51" spans="1:14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</row>
    <row r="52" spans="1:14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</row>
    <row r="53" spans="1:14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</row>
    <row r="54" spans="1:14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</row>
    <row r="55" spans="1:14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</row>
    <row r="56" spans="1:14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</row>
    <row r="57" spans="1:14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</row>
    <row r="58" spans="1:14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</row>
    <row r="59" spans="1:14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</row>
    <row r="60" spans="1:14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</row>
    <row r="61" spans="1:14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</row>
    <row r="62" spans="1:14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</row>
    <row r="63" spans="1:14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</row>
    <row r="64" spans="1:14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</row>
    <row r="65" spans="1:14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</row>
    <row r="66" spans="1:14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</row>
    <row r="67" spans="1:14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</row>
    <row r="68" spans="1:14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</row>
    <row r="69" spans="1:14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</row>
    <row r="70" spans="1:14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</row>
    <row r="71" spans="1:14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</row>
    <row r="72" spans="1:14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</row>
    <row r="73" spans="1:14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</row>
    <row r="74" spans="1:14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</row>
    <row r="75" spans="1:14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</row>
    <row r="76" spans="1:14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</row>
    <row r="77" spans="1:14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</row>
    <row r="78" spans="1:14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</row>
    <row r="79" spans="1:14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</row>
    <row r="80" spans="1:14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</row>
    <row r="81" spans="1:14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</row>
    <row r="82" spans="1:14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</row>
    <row r="83" spans="1:14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</row>
    <row r="84" spans="1:14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</row>
    <row r="85" spans="1:14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</row>
    <row r="86" spans="1:14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</row>
    <row r="87" spans="1:14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</row>
    <row r="88" spans="1:14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</row>
    <row r="89" spans="1:14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1:14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4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</row>
    <row r="92" spans="1:14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</row>
    <row r="93" spans="1:14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</row>
    <row r="94" spans="1:14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</row>
    <row r="95" spans="1:14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</row>
    <row r="96" spans="1:14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</row>
    <row r="97" spans="1:14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</row>
    <row r="98" spans="1:14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4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4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4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4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4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1:14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1:14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1:14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</row>
    <row r="111" spans="1:14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1:14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</row>
    <row r="113" spans="1:14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</row>
    <row r="114" spans="1:14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</row>
    <row r="115" spans="1:14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</row>
    <row r="116" spans="1:14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</row>
    <row r="117" spans="1:14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</row>
    <row r="118" spans="1:14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</row>
  </sheetData>
  <sheetProtection selectLockedCells="1" selectUnlockedCells="1"/>
  <sortState ref="A4:N37">
    <sortCondition ref="N4:N37"/>
  </sortState>
  <mergeCells count="1">
    <mergeCell ref="J1:K1"/>
  </mergeCells>
  <phoneticPr fontId="7" type="noConversion"/>
  <dataValidations count="1">
    <dataValidation type="list" allowBlank="1" sqref="C4:C41">
      <formula1>TJ_Jiskra_Humpolec</formula1>
      <formula2>0</formula2>
    </dataValidation>
  </dataValidations>
  <pageMargins left="0.51180555555555551" right="0.51180555555555551" top="0.59027777777777779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N105"/>
  <sheetViews>
    <sheetView workbookViewId="0">
      <selection activeCell="A21" sqref="A21:XFD24"/>
    </sheetView>
  </sheetViews>
  <sheetFormatPr defaultColWidth="8.85546875" defaultRowHeight="15" x14ac:dyDescent="0.25"/>
  <cols>
    <col min="1" max="1" width="18.140625" style="2" customWidth="1"/>
    <col min="2" max="2" width="11.28515625" style="2" customWidth="1"/>
    <col min="3" max="3" width="15" style="2" customWidth="1"/>
    <col min="4" max="4" width="7.28515625" style="1" customWidth="1"/>
    <col min="5" max="5" width="9.140625" style="3" customWidth="1"/>
    <col min="6" max="6" width="5.7109375" style="1" customWidth="1"/>
    <col min="7" max="7" width="9.140625" style="3" customWidth="1"/>
    <col min="8" max="8" width="5.7109375" style="1" customWidth="1"/>
    <col min="9" max="9" width="9.140625" style="3" customWidth="1"/>
    <col min="10" max="10" width="5.7109375" style="1" customWidth="1"/>
    <col min="11" max="11" width="9.140625" style="3" customWidth="1"/>
    <col min="12" max="13" width="5.7109375" style="1" customWidth="1"/>
    <col min="14" max="14" width="7.28515625" style="2" customWidth="1"/>
    <col min="15" max="16384" width="8.85546875" style="2"/>
  </cols>
  <sheetData>
    <row r="1" spans="1:14" ht="23.25" x14ac:dyDescent="0.35">
      <c r="A1" s="4" t="s">
        <v>11</v>
      </c>
      <c r="J1" s="154">
        <v>43246</v>
      </c>
      <c r="K1" s="154"/>
      <c r="L1" s="5" t="s">
        <v>24</v>
      </c>
    </row>
    <row r="2" spans="1:14" ht="6" customHeight="1" thickBot="1" x14ac:dyDescent="0.3"/>
    <row r="3" spans="1:14" ht="16.5" thickBot="1" x14ac:dyDescent="0.3">
      <c r="A3" s="119" t="s">
        <v>1</v>
      </c>
      <c r="B3" s="120" t="s">
        <v>2</v>
      </c>
      <c r="C3" s="120" t="s">
        <v>3</v>
      </c>
      <c r="D3" s="121" t="s">
        <v>4</v>
      </c>
      <c r="E3" s="9" t="s">
        <v>20</v>
      </c>
      <c r="F3" s="8" t="s">
        <v>5</v>
      </c>
      <c r="G3" s="9" t="s">
        <v>21</v>
      </c>
      <c r="H3" s="8" t="s">
        <v>6</v>
      </c>
      <c r="I3" s="9" t="s">
        <v>22</v>
      </c>
      <c r="J3" s="8" t="s">
        <v>7</v>
      </c>
      <c r="K3" s="9" t="s">
        <v>23</v>
      </c>
      <c r="L3" s="8" t="s">
        <v>8</v>
      </c>
      <c r="M3" s="52" t="s">
        <v>9</v>
      </c>
      <c r="N3" s="53" t="s">
        <v>10</v>
      </c>
    </row>
    <row r="4" spans="1:14" x14ac:dyDescent="0.25">
      <c r="A4" s="115" t="s">
        <v>41</v>
      </c>
      <c r="B4" s="115" t="s">
        <v>40</v>
      </c>
      <c r="C4" s="109" t="s">
        <v>27</v>
      </c>
      <c r="D4" s="109">
        <v>2008</v>
      </c>
      <c r="E4" s="61">
        <v>9.8000000000000007</v>
      </c>
      <c r="F4" s="64">
        <f t="shared" ref="F4:F20" si="0">IF(E4&lt;&gt;0,RANK(E4,E$4:E$28,1),"")</f>
        <v>2</v>
      </c>
      <c r="G4" s="56">
        <v>11.3</v>
      </c>
      <c r="H4" s="57">
        <f t="shared" ref="H4:H20" si="1">IF(G4&lt;&gt;0,RANK(G4,G$4:G$28,1),"")</f>
        <v>1</v>
      </c>
      <c r="I4" s="59">
        <v>7.7</v>
      </c>
      <c r="J4" s="64">
        <f t="shared" ref="J4:J20" si="2">IF(I4&lt;&gt;0,RANK(I4,I$4:I$28),"")</f>
        <v>1</v>
      </c>
      <c r="K4" s="56">
        <v>114</v>
      </c>
      <c r="L4" s="57">
        <f t="shared" ref="L4:L20" si="3">IF(K4&lt;&gt;0,RANK(K4,K$4:K$28),"")</f>
        <v>3</v>
      </c>
      <c r="M4" s="62">
        <f t="shared" ref="M4:M20" si="4">IF(AND(F4&gt;0,G4&gt;0,H4&gt;0,K4&gt;0),SUM(F4,H4,J4,L4),"-")</f>
        <v>7</v>
      </c>
      <c r="N4" s="65">
        <f t="shared" ref="N4:N20" si="5">IF(M4&lt;&gt;"-",RANK(M4,M$4:M$28,1),"")</f>
        <v>1</v>
      </c>
    </row>
    <row r="5" spans="1:14" x14ac:dyDescent="0.25">
      <c r="A5" s="115" t="s">
        <v>37</v>
      </c>
      <c r="B5" s="115" t="s">
        <v>36</v>
      </c>
      <c r="C5" s="109" t="s">
        <v>27</v>
      </c>
      <c r="D5" s="109">
        <v>2008</v>
      </c>
      <c r="E5" s="61">
        <v>9.5</v>
      </c>
      <c r="F5" s="64">
        <f t="shared" si="0"/>
        <v>1</v>
      </c>
      <c r="G5" s="56">
        <v>11.4</v>
      </c>
      <c r="H5" s="57">
        <f t="shared" si="1"/>
        <v>4</v>
      </c>
      <c r="I5" s="59">
        <v>5.95</v>
      </c>
      <c r="J5" s="64">
        <f t="shared" si="2"/>
        <v>3</v>
      </c>
      <c r="K5" s="56">
        <v>108</v>
      </c>
      <c r="L5" s="57">
        <f t="shared" si="3"/>
        <v>6</v>
      </c>
      <c r="M5" s="62">
        <f t="shared" si="4"/>
        <v>14</v>
      </c>
      <c r="N5" s="65">
        <f t="shared" si="5"/>
        <v>2</v>
      </c>
    </row>
    <row r="6" spans="1:14" x14ac:dyDescent="0.25">
      <c r="A6" s="117" t="s">
        <v>256</v>
      </c>
      <c r="B6" s="117" t="s">
        <v>125</v>
      </c>
      <c r="C6" s="130" t="s">
        <v>257</v>
      </c>
      <c r="D6" s="109">
        <v>2007</v>
      </c>
      <c r="E6" s="61">
        <v>10.1</v>
      </c>
      <c r="F6" s="64">
        <f t="shared" si="0"/>
        <v>5</v>
      </c>
      <c r="G6" s="56">
        <v>11.3</v>
      </c>
      <c r="H6" s="57">
        <f t="shared" si="1"/>
        <v>1</v>
      </c>
      <c r="I6" s="59">
        <v>5.9</v>
      </c>
      <c r="J6" s="64">
        <f t="shared" si="2"/>
        <v>5</v>
      </c>
      <c r="K6" s="56">
        <v>114</v>
      </c>
      <c r="L6" s="57">
        <f t="shared" si="3"/>
        <v>3</v>
      </c>
      <c r="M6" s="62">
        <f t="shared" si="4"/>
        <v>14</v>
      </c>
      <c r="N6" s="65">
        <f t="shared" si="5"/>
        <v>2</v>
      </c>
    </row>
    <row r="7" spans="1:14" x14ac:dyDescent="0.25">
      <c r="A7" s="115" t="s">
        <v>42</v>
      </c>
      <c r="B7" s="115" t="s">
        <v>40</v>
      </c>
      <c r="C7" s="109" t="s">
        <v>27</v>
      </c>
      <c r="D7" s="109">
        <v>2008</v>
      </c>
      <c r="E7" s="61">
        <v>9.9</v>
      </c>
      <c r="F7" s="64">
        <f t="shared" si="0"/>
        <v>3</v>
      </c>
      <c r="G7" s="56">
        <v>11.6</v>
      </c>
      <c r="H7" s="57">
        <f t="shared" si="1"/>
        <v>7</v>
      </c>
      <c r="I7" s="59">
        <v>5.7</v>
      </c>
      <c r="J7" s="64">
        <f t="shared" si="2"/>
        <v>7</v>
      </c>
      <c r="K7" s="56">
        <v>120</v>
      </c>
      <c r="L7" s="57">
        <f t="shared" si="3"/>
        <v>1</v>
      </c>
      <c r="M7" s="62">
        <f t="shared" si="4"/>
        <v>18</v>
      </c>
      <c r="N7" s="65">
        <f t="shared" si="5"/>
        <v>4</v>
      </c>
    </row>
    <row r="8" spans="1:14" x14ac:dyDescent="0.25">
      <c r="A8" s="108" t="s">
        <v>258</v>
      </c>
      <c r="B8" s="108" t="s">
        <v>207</v>
      </c>
      <c r="C8" s="109" t="s">
        <v>83</v>
      </c>
      <c r="D8" s="109">
        <v>2007</v>
      </c>
      <c r="E8" s="61">
        <v>10.199999999999999</v>
      </c>
      <c r="F8" s="64">
        <f t="shared" si="0"/>
        <v>7</v>
      </c>
      <c r="G8" s="56">
        <v>11.8</v>
      </c>
      <c r="H8" s="57">
        <f t="shared" si="1"/>
        <v>9</v>
      </c>
      <c r="I8" s="59">
        <v>5.95</v>
      </c>
      <c r="J8" s="64">
        <f t="shared" si="2"/>
        <v>3</v>
      </c>
      <c r="K8" s="56">
        <v>108</v>
      </c>
      <c r="L8" s="57">
        <f t="shared" si="3"/>
        <v>6</v>
      </c>
      <c r="M8" s="62">
        <f t="shared" si="4"/>
        <v>25</v>
      </c>
      <c r="N8" s="65">
        <f t="shared" si="5"/>
        <v>5</v>
      </c>
    </row>
    <row r="9" spans="1:14" x14ac:dyDescent="0.25">
      <c r="A9" s="115" t="s">
        <v>44</v>
      </c>
      <c r="B9" s="115" t="s">
        <v>43</v>
      </c>
      <c r="C9" s="109" t="s">
        <v>27</v>
      </c>
      <c r="D9" s="109">
        <v>2007</v>
      </c>
      <c r="E9" s="61">
        <v>10.3</v>
      </c>
      <c r="F9" s="64">
        <f t="shared" si="0"/>
        <v>8</v>
      </c>
      <c r="G9" s="56">
        <v>11.3</v>
      </c>
      <c r="H9" s="57">
        <f t="shared" si="1"/>
        <v>1</v>
      </c>
      <c r="I9" s="59">
        <v>5.85</v>
      </c>
      <c r="J9" s="64">
        <f t="shared" si="2"/>
        <v>6</v>
      </c>
      <c r="K9" s="56">
        <v>102</v>
      </c>
      <c r="L9" s="57">
        <f t="shared" si="3"/>
        <v>10</v>
      </c>
      <c r="M9" s="62">
        <f t="shared" si="4"/>
        <v>25</v>
      </c>
      <c r="N9" s="65">
        <f t="shared" si="5"/>
        <v>5</v>
      </c>
    </row>
    <row r="10" spans="1:14" x14ac:dyDescent="0.25">
      <c r="A10" s="115" t="s">
        <v>46</v>
      </c>
      <c r="B10" s="115" t="s">
        <v>45</v>
      </c>
      <c r="C10" s="109" t="s">
        <v>27</v>
      </c>
      <c r="D10" s="109">
        <v>2007</v>
      </c>
      <c r="E10" s="61">
        <v>10.3</v>
      </c>
      <c r="F10" s="64">
        <f t="shared" si="0"/>
        <v>8</v>
      </c>
      <c r="G10" s="56">
        <v>11.4</v>
      </c>
      <c r="H10" s="57">
        <f t="shared" si="1"/>
        <v>4</v>
      </c>
      <c r="I10" s="59">
        <v>5.38</v>
      </c>
      <c r="J10" s="64">
        <f t="shared" si="2"/>
        <v>9</v>
      </c>
      <c r="K10" s="56">
        <v>108</v>
      </c>
      <c r="L10" s="57">
        <f t="shared" si="3"/>
        <v>6</v>
      </c>
      <c r="M10" s="62">
        <f t="shared" si="4"/>
        <v>27</v>
      </c>
      <c r="N10" s="65">
        <f t="shared" si="5"/>
        <v>7</v>
      </c>
    </row>
    <row r="11" spans="1:14" x14ac:dyDescent="0.25">
      <c r="A11" s="125" t="s">
        <v>208</v>
      </c>
      <c r="B11" s="125" t="s">
        <v>209</v>
      </c>
      <c r="C11" s="109" t="s">
        <v>205</v>
      </c>
      <c r="D11" s="109">
        <v>2008</v>
      </c>
      <c r="E11" s="61">
        <v>10</v>
      </c>
      <c r="F11" s="64">
        <f t="shared" si="0"/>
        <v>4</v>
      </c>
      <c r="G11" s="56">
        <v>12.2</v>
      </c>
      <c r="H11" s="57">
        <f t="shared" si="1"/>
        <v>14</v>
      </c>
      <c r="I11" s="59">
        <v>5.7</v>
      </c>
      <c r="J11" s="64">
        <f t="shared" si="2"/>
        <v>7</v>
      </c>
      <c r="K11" s="56">
        <v>114</v>
      </c>
      <c r="L11" s="57">
        <f t="shared" si="3"/>
        <v>3</v>
      </c>
      <c r="M11" s="62">
        <f t="shared" si="4"/>
        <v>28</v>
      </c>
      <c r="N11" s="65">
        <f t="shared" si="5"/>
        <v>8</v>
      </c>
    </row>
    <row r="12" spans="1:14" x14ac:dyDescent="0.25">
      <c r="A12" s="125" t="s">
        <v>183</v>
      </c>
      <c r="B12" s="125" t="s">
        <v>87</v>
      </c>
      <c r="C12" s="109" t="s">
        <v>128</v>
      </c>
      <c r="D12" s="109">
        <v>2007</v>
      </c>
      <c r="E12" s="61">
        <v>11</v>
      </c>
      <c r="F12" s="64">
        <f t="shared" si="0"/>
        <v>14</v>
      </c>
      <c r="G12" s="56">
        <v>11.4</v>
      </c>
      <c r="H12" s="57">
        <f t="shared" si="1"/>
        <v>4</v>
      </c>
      <c r="I12" s="59">
        <v>5.2</v>
      </c>
      <c r="J12" s="64">
        <f t="shared" si="2"/>
        <v>11</v>
      </c>
      <c r="K12" s="56">
        <v>120</v>
      </c>
      <c r="L12" s="57">
        <f t="shared" si="3"/>
        <v>1</v>
      </c>
      <c r="M12" s="62">
        <f t="shared" si="4"/>
        <v>30</v>
      </c>
      <c r="N12" s="65">
        <f t="shared" si="5"/>
        <v>9</v>
      </c>
    </row>
    <row r="13" spans="1:14" x14ac:dyDescent="0.25">
      <c r="A13" s="125" t="s">
        <v>182</v>
      </c>
      <c r="B13" s="125" t="s">
        <v>117</v>
      </c>
      <c r="C13" s="109" t="s">
        <v>128</v>
      </c>
      <c r="D13" s="109">
        <v>2007</v>
      </c>
      <c r="E13" s="61">
        <v>10.1</v>
      </c>
      <c r="F13" s="64">
        <f t="shared" si="0"/>
        <v>5</v>
      </c>
      <c r="G13" s="56">
        <v>12.1</v>
      </c>
      <c r="H13" s="57">
        <f t="shared" si="1"/>
        <v>11</v>
      </c>
      <c r="I13" s="59">
        <v>5.35</v>
      </c>
      <c r="J13" s="64">
        <f t="shared" si="2"/>
        <v>10</v>
      </c>
      <c r="K13" s="56">
        <v>108</v>
      </c>
      <c r="L13" s="57">
        <f t="shared" si="3"/>
        <v>6</v>
      </c>
      <c r="M13" s="62">
        <f t="shared" si="4"/>
        <v>32</v>
      </c>
      <c r="N13" s="65">
        <f t="shared" si="5"/>
        <v>10</v>
      </c>
    </row>
    <row r="14" spans="1:14" x14ac:dyDescent="0.25">
      <c r="A14" s="125" t="s">
        <v>84</v>
      </c>
      <c r="B14" s="125" t="s">
        <v>85</v>
      </c>
      <c r="C14" s="109" t="s">
        <v>83</v>
      </c>
      <c r="D14" s="109">
        <v>2007</v>
      </c>
      <c r="E14" s="61">
        <v>10.8</v>
      </c>
      <c r="F14" s="64">
        <f t="shared" si="0"/>
        <v>11</v>
      </c>
      <c r="G14" s="56">
        <v>12.1</v>
      </c>
      <c r="H14" s="57">
        <f t="shared" si="1"/>
        <v>11</v>
      </c>
      <c r="I14" s="59">
        <v>6.5</v>
      </c>
      <c r="J14" s="64">
        <f t="shared" si="2"/>
        <v>2</v>
      </c>
      <c r="K14" s="56">
        <v>96</v>
      </c>
      <c r="L14" s="57">
        <f t="shared" si="3"/>
        <v>11</v>
      </c>
      <c r="M14" s="62">
        <f t="shared" si="4"/>
        <v>35</v>
      </c>
      <c r="N14" s="65">
        <f t="shared" si="5"/>
        <v>11</v>
      </c>
    </row>
    <row r="15" spans="1:14" x14ac:dyDescent="0.25">
      <c r="A15" s="125" t="s">
        <v>204</v>
      </c>
      <c r="B15" s="125" t="s">
        <v>123</v>
      </c>
      <c r="C15" s="109" t="s">
        <v>205</v>
      </c>
      <c r="D15" s="109">
        <v>2007</v>
      </c>
      <c r="E15" s="61">
        <v>10.3</v>
      </c>
      <c r="F15" s="64">
        <f t="shared" si="0"/>
        <v>8</v>
      </c>
      <c r="G15" s="56">
        <v>11.6</v>
      </c>
      <c r="H15" s="57">
        <f t="shared" si="1"/>
        <v>7</v>
      </c>
      <c r="I15" s="59">
        <v>5.2</v>
      </c>
      <c r="J15" s="64">
        <f t="shared" si="2"/>
        <v>11</v>
      </c>
      <c r="K15" s="56">
        <v>96</v>
      </c>
      <c r="L15" s="57">
        <f t="shared" si="3"/>
        <v>11</v>
      </c>
      <c r="M15" s="62">
        <f t="shared" si="4"/>
        <v>37</v>
      </c>
      <c r="N15" s="65">
        <f t="shared" si="5"/>
        <v>12</v>
      </c>
    </row>
    <row r="16" spans="1:14" x14ac:dyDescent="0.25">
      <c r="A16" s="125" t="s">
        <v>81</v>
      </c>
      <c r="B16" s="125" t="s">
        <v>82</v>
      </c>
      <c r="C16" s="109" t="s">
        <v>83</v>
      </c>
      <c r="D16" s="109">
        <v>2008</v>
      </c>
      <c r="E16" s="61">
        <v>10.8</v>
      </c>
      <c r="F16" s="64">
        <f t="shared" si="0"/>
        <v>11</v>
      </c>
      <c r="G16" s="56">
        <v>11.8</v>
      </c>
      <c r="H16" s="57">
        <f t="shared" si="1"/>
        <v>9</v>
      </c>
      <c r="I16" s="59">
        <v>3.4</v>
      </c>
      <c r="J16" s="64">
        <f t="shared" si="2"/>
        <v>16</v>
      </c>
      <c r="K16" s="56">
        <v>96</v>
      </c>
      <c r="L16" s="57">
        <f t="shared" si="3"/>
        <v>11</v>
      </c>
      <c r="M16" s="62">
        <f t="shared" si="4"/>
        <v>47</v>
      </c>
      <c r="N16" s="65">
        <f t="shared" si="5"/>
        <v>13</v>
      </c>
    </row>
    <row r="17" spans="1:14" x14ac:dyDescent="0.25">
      <c r="A17" s="122" t="s">
        <v>206</v>
      </c>
      <c r="B17" s="122" t="s">
        <v>207</v>
      </c>
      <c r="C17" s="109" t="s">
        <v>205</v>
      </c>
      <c r="D17" s="109">
        <v>2007</v>
      </c>
      <c r="E17" s="61">
        <v>10.9</v>
      </c>
      <c r="F17" s="64">
        <f t="shared" si="0"/>
        <v>13</v>
      </c>
      <c r="G17" s="56">
        <v>12.1</v>
      </c>
      <c r="H17" s="57">
        <f t="shared" si="1"/>
        <v>11</v>
      </c>
      <c r="I17" s="59">
        <v>5.15</v>
      </c>
      <c r="J17" s="64">
        <f t="shared" si="2"/>
        <v>13</v>
      </c>
      <c r="K17" s="56">
        <v>96</v>
      </c>
      <c r="L17" s="57">
        <f t="shared" si="3"/>
        <v>11</v>
      </c>
      <c r="M17" s="62">
        <f t="shared" si="4"/>
        <v>48</v>
      </c>
      <c r="N17" s="65">
        <f t="shared" si="5"/>
        <v>14</v>
      </c>
    </row>
    <row r="18" spans="1:14" x14ac:dyDescent="0.25">
      <c r="A18" s="122" t="s">
        <v>223</v>
      </c>
      <c r="B18" s="122" t="s">
        <v>224</v>
      </c>
      <c r="C18" s="109" t="s">
        <v>255</v>
      </c>
      <c r="D18" s="109">
        <v>2007</v>
      </c>
      <c r="E18" s="61">
        <v>11.3</v>
      </c>
      <c r="F18" s="64">
        <f t="shared" si="0"/>
        <v>15</v>
      </c>
      <c r="G18" s="56">
        <v>12.7</v>
      </c>
      <c r="H18" s="57">
        <f t="shared" si="1"/>
        <v>15</v>
      </c>
      <c r="I18" s="59">
        <v>3.9</v>
      </c>
      <c r="J18" s="64">
        <f t="shared" si="2"/>
        <v>14</v>
      </c>
      <c r="K18" s="56">
        <v>96</v>
      </c>
      <c r="L18" s="57">
        <f t="shared" si="3"/>
        <v>11</v>
      </c>
      <c r="M18" s="62">
        <f t="shared" si="4"/>
        <v>55</v>
      </c>
      <c r="N18" s="65">
        <f t="shared" si="5"/>
        <v>15</v>
      </c>
    </row>
    <row r="19" spans="1:14" x14ac:dyDescent="0.25">
      <c r="A19" s="122" t="s">
        <v>184</v>
      </c>
      <c r="B19" s="122" t="s">
        <v>117</v>
      </c>
      <c r="C19" s="109" t="s">
        <v>128</v>
      </c>
      <c r="D19" s="109">
        <v>2007</v>
      </c>
      <c r="E19" s="61">
        <v>12.8</v>
      </c>
      <c r="F19" s="64">
        <f t="shared" si="0"/>
        <v>16</v>
      </c>
      <c r="G19" s="56">
        <v>13.5</v>
      </c>
      <c r="H19" s="57">
        <f t="shared" si="1"/>
        <v>16</v>
      </c>
      <c r="I19" s="59">
        <v>3.9</v>
      </c>
      <c r="J19" s="64">
        <f t="shared" si="2"/>
        <v>14</v>
      </c>
      <c r="K19" s="56">
        <v>96</v>
      </c>
      <c r="L19" s="57">
        <f t="shared" si="3"/>
        <v>11</v>
      </c>
      <c r="M19" s="62">
        <f t="shared" si="4"/>
        <v>57</v>
      </c>
      <c r="N19" s="65">
        <f t="shared" si="5"/>
        <v>16</v>
      </c>
    </row>
    <row r="20" spans="1:14" x14ac:dyDescent="0.25">
      <c r="A20" s="115" t="s">
        <v>39</v>
      </c>
      <c r="B20" s="115" t="s">
        <v>38</v>
      </c>
      <c r="C20" s="109" t="s">
        <v>27</v>
      </c>
      <c r="D20" s="109">
        <v>2008</v>
      </c>
      <c r="E20" s="61">
        <v>14.8</v>
      </c>
      <c r="F20" s="64">
        <f t="shared" si="0"/>
        <v>17</v>
      </c>
      <c r="G20" s="56">
        <v>13.8</v>
      </c>
      <c r="H20" s="57">
        <f t="shared" si="1"/>
        <v>17</v>
      </c>
      <c r="I20" s="59">
        <v>2.6</v>
      </c>
      <c r="J20" s="64">
        <f t="shared" si="2"/>
        <v>17</v>
      </c>
      <c r="K20" s="56">
        <v>96</v>
      </c>
      <c r="L20" s="57">
        <f t="shared" si="3"/>
        <v>11</v>
      </c>
      <c r="M20" s="62">
        <f t="shared" si="4"/>
        <v>62</v>
      </c>
      <c r="N20" s="65">
        <f t="shared" si="5"/>
        <v>17</v>
      </c>
    </row>
    <row r="21" spans="1:14" x14ac:dyDescent="0.25">
      <c r="A21" s="41"/>
      <c r="B21" s="41"/>
      <c r="C21" s="43"/>
      <c r="D21" s="13"/>
      <c r="E21" s="12"/>
      <c r="F21" s="43"/>
      <c r="G21" s="12"/>
      <c r="H21" s="43"/>
      <c r="I21" s="12"/>
      <c r="J21" s="43"/>
      <c r="K21" s="12"/>
      <c r="L21" s="43"/>
      <c r="M21" s="13"/>
      <c r="N21" s="43"/>
    </row>
    <row r="22" spans="1:14" x14ac:dyDescent="0.25">
      <c r="A22" s="54"/>
      <c r="B22" s="54"/>
      <c r="C22" s="43"/>
      <c r="D22" s="44"/>
      <c r="E22" s="12"/>
      <c r="F22" s="43"/>
      <c r="G22" s="12"/>
      <c r="H22" s="43"/>
      <c r="I22" s="12"/>
      <c r="J22" s="43"/>
      <c r="K22" s="12"/>
      <c r="L22" s="43"/>
      <c r="M22" s="13"/>
      <c r="N22" s="43"/>
    </row>
    <row r="23" spans="1:14" x14ac:dyDescent="0.25">
      <c r="A23" s="55"/>
      <c r="B23" s="42"/>
      <c r="C23" s="42"/>
      <c r="D23" s="44"/>
      <c r="E23" s="12"/>
      <c r="F23" s="43"/>
      <c r="G23" s="12"/>
      <c r="H23" s="43"/>
      <c r="I23" s="12"/>
      <c r="J23" s="43"/>
      <c r="K23" s="12"/>
      <c r="L23" s="43"/>
      <c r="M23" s="13"/>
      <c r="N23" s="43"/>
    </row>
    <row r="24" spans="1:14" x14ac:dyDescent="0.25">
      <c r="A24" s="55"/>
      <c r="B24" s="42"/>
      <c r="C24" s="42"/>
      <c r="D24" s="44"/>
      <c r="E24" s="12"/>
      <c r="F24" s="43"/>
      <c r="G24" s="12"/>
      <c r="H24" s="43"/>
      <c r="I24" s="12"/>
      <c r="J24" s="43"/>
      <c r="K24" s="12"/>
      <c r="L24" s="43"/>
      <c r="M24" s="13"/>
      <c r="N24" s="43"/>
    </row>
    <row r="25" spans="1:14" x14ac:dyDescent="0.25">
      <c r="A25" s="55"/>
      <c r="B25" s="42"/>
      <c r="C25" s="42"/>
      <c r="D25" s="44"/>
      <c r="E25" s="12"/>
      <c r="F25" s="43"/>
      <c r="G25" s="12"/>
      <c r="H25" s="43"/>
      <c r="I25" s="12"/>
      <c r="J25" s="43"/>
      <c r="K25" s="12"/>
      <c r="L25" s="43"/>
      <c r="M25" s="13"/>
      <c r="N25" s="43"/>
    </row>
    <row r="26" spans="1:14" x14ac:dyDescent="0.25">
      <c r="A26" s="55"/>
      <c r="B26" s="42"/>
      <c r="C26" s="42"/>
      <c r="D26" s="44"/>
      <c r="E26" s="12"/>
      <c r="F26" s="43"/>
      <c r="G26" s="12"/>
      <c r="H26" s="43"/>
      <c r="I26" s="12"/>
      <c r="J26" s="43"/>
      <c r="K26" s="12"/>
      <c r="L26" s="43"/>
      <c r="M26" s="13"/>
      <c r="N26" s="43"/>
    </row>
    <row r="27" spans="1:14" x14ac:dyDescent="0.25">
      <c r="A27" s="55"/>
      <c r="B27" s="42"/>
      <c r="C27" s="42"/>
      <c r="D27" s="44"/>
      <c r="E27" s="12"/>
      <c r="F27" s="43"/>
      <c r="G27" s="12"/>
      <c r="H27" s="43"/>
      <c r="I27" s="12"/>
      <c r="J27" s="43"/>
      <c r="K27" s="12"/>
      <c r="L27" s="43"/>
      <c r="M27" s="13"/>
      <c r="N27" s="43"/>
    </row>
    <row r="28" spans="1:14" x14ac:dyDescent="0.25">
      <c r="A28" s="41"/>
      <c r="B28" s="41"/>
      <c r="C28" s="43"/>
      <c r="D28" s="13"/>
      <c r="E28" s="12"/>
      <c r="F28" s="43"/>
      <c r="G28" s="12"/>
      <c r="H28" s="43"/>
      <c r="I28" s="12"/>
      <c r="J28" s="43"/>
      <c r="K28" s="12"/>
      <c r="L28" s="43"/>
      <c r="M28" s="13"/>
      <c r="N28" s="43"/>
    </row>
    <row r="29" spans="1:14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</row>
    <row r="30" spans="1:14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</row>
    <row r="31" spans="1:14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</row>
    <row r="32" spans="1:14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spans="1:14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</row>
    <row r="34" spans="1:14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</row>
    <row r="35" spans="1:14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</row>
    <row r="36" spans="1:14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</row>
    <row r="37" spans="1:14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</row>
    <row r="38" spans="1:14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</row>
    <row r="39" spans="1:14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</row>
    <row r="40" spans="1:14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</row>
    <row r="41" spans="1:14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</row>
    <row r="42" spans="1:14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</row>
    <row r="43" spans="1:14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</row>
    <row r="44" spans="1:14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</row>
    <row r="45" spans="1:14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</row>
    <row r="46" spans="1:14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</row>
    <row r="47" spans="1:14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</row>
    <row r="48" spans="1:14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</row>
    <row r="49" spans="1:14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</row>
    <row r="50" spans="1:14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</row>
    <row r="51" spans="1:14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</row>
    <row r="52" spans="1:14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</row>
    <row r="53" spans="1:14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</row>
    <row r="54" spans="1:14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</row>
    <row r="55" spans="1:14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</row>
    <row r="56" spans="1:14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</row>
    <row r="57" spans="1:14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</row>
    <row r="58" spans="1:14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</row>
    <row r="59" spans="1:14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</row>
    <row r="60" spans="1:14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</row>
    <row r="61" spans="1:14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</row>
    <row r="62" spans="1:14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</row>
    <row r="63" spans="1:14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</row>
    <row r="64" spans="1:14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</row>
    <row r="65" spans="1:14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</row>
    <row r="66" spans="1:14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</row>
    <row r="67" spans="1:14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</row>
    <row r="68" spans="1:14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</row>
    <row r="69" spans="1:14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</row>
    <row r="70" spans="1:14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</row>
    <row r="71" spans="1:14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</row>
    <row r="72" spans="1:14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</row>
    <row r="73" spans="1:14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</row>
    <row r="74" spans="1:14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</row>
    <row r="75" spans="1:14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</row>
    <row r="76" spans="1:14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</row>
    <row r="77" spans="1:14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</row>
    <row r="78" spans="1:14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</row>
    <row r="79" spans="1:14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</row>
    <row r="80" spans="1:14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</row>
    <row r="81" spans="1:14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</row>
    <row r="82" spans="1:14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</row>
    <row r="83" spans="1:14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</row>
    <row r="84" spans="1:14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</row>
    <row r="85" spans="1:14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</row>
    <row r="86" spans="1:14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</row>
    <row r="87" spans="1:14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</row>
    <row r="88" spans="1:14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</row>
    <row r="89" spans="1:14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1:14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4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</row>
    <row r="92" spans="1:14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</row>
    <row r="93" spans="1:14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</row>
    <row r="94" spans="1:14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</row>
    <row r="95" spans="1:14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</row>
    <row r="96" spans="1:14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</row>
    <row r="97" spans="1:14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</row>
    <row r="98" spans="1:14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4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4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4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</row>
  </sheetData>
  <sheetProtection selectLockedCells="1" selectUnlockedCells="1"/>
  <sortState ref="A4:N20">
    <sortCondition ref="N4:N20"/>
  </sortState>
  <mergeCells count="1">
    <mergeCell ref="J1:K1"/>
  </mergeCells>
  <phoneticPr fontId="7" type="noConversion"/>
  <dataValidations count="1">
    <dataValidation type="list" allowBlank="1" sqref="C4:C28">
      <formula1>TJ_Jiskra_Humpolec</formula1>
      <formula2>0</formula2>
    </dataValidation>
  </dataValidations>
  <pageMargins left="0.51180555555555551" right="0.51180555555555551" top="0.59027777777777779" bottom="0.59027777777777779" header="0.51180555555555551" footer="0.51180555555555551"/>
  <pageSetup paperSize="9" firstPageNumber="0" orientation="landscape" horizontalDpi="300" verticalDpi="300" r:id="rId1"/>
  <headerFooter alignWithMargins="0"/>
  <rowBreaks count="1" manualBreakCount="1">
    <brk id="34" max="16383" man="1"/>
  </rowBreaks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O117"/>
  <sheetViews>
    <sheetView topLeftCell="A29" workbookViewId="0">
      <selection activeCell="A52" sqref="A52:XFD59"/>
    </sheetView>
  </sheetViews>
  <sheetFormatPr defaultColWidth="8.85546875" defaultRowHeight="15" x14ac:dyDescent="0.25"/>
  <cols>
    <col min="1" max="1" width="18.140625" style="2" customWidth="1"/>
    <col min="2" max="2" width="11.28515625" style="2" customWidth="1"/>
    <col min="3" max="3" width="10.7109375" style="2" customWidth="1"/>
    <col min="4" max="4" width="7.28515625" style="1" customWidth="1"/>
    <col min="5" max="5" width="9.140625" style="3" customWidth="1"/>
    <col min="6" max="6" width="5.7109375" style="1" customWidth="1"/>
    <col min="7" max="7" width="9.140625" style="3" customWidth="1"/>
    <col min="8" max="8" width="5.7109375" style="1" customWidth="1"/>
    <col min="9" max="9" width="9.140625" style="3" customWidth="1"/>
    <col min="10" max="10" width="5.7109375" style="1" customWidth="1"/>
    <col min="11" max="11" width="9.140625" style="3" customWidth="1"/>
    <col min="12" max="13" width="5.7109375" style="1" customWidth="1"/>
    <col min="14" max="14" width="7.28515625" style="2" customWidth="1"/>
    <col min="15" max="16384" width="8.85546875" style="2"/>
  </cols>
  <sheetData>
    <row r="1" spans="1:14" ht="23.25" x14ac:dyDescent="0.35">
      <c r="A1" s="4" t="s">
        <v>12</v>
      </c>
      <c r="E1" s="11"/>
      <c r="J1" s="154">
        <v>43246</v>
      </c>
      <c r="K1" s="154"/>
      <c r="L1" s="5" t="s">
        <v>24</v>
      </c>
    </row>
    <row r="2" spans="1:14" ht="6" customHeight="1" thickBot="1" x14ac:dyDescent="0.3"/>
    <row r="3" spans="1:14" ht="16.5" thickBot="1" x14ac:dyDescent="0.3">
      <c r="A3" s="6" t="s">
        <v>1</v>
      </c>
      <c r="B3" s="7" t="s">
        <v>2</v>
      </c>
      <c r="C3" s="7" t="s">
        <v>3</v>
      </c>
      <c r="D3" s="8" t="s">
        <v>4</v>
      </c>
      <c r="E3" s="9" t="s">
        <v>20</v>
      </c>
      <c r="F3" s="8" t="s">
        <v>5</v>
      </c>
      <c r="G3" s="9" t="s">
        <v>21</v>
      </c>
      <c r="H3" s="8" t="s">
        <v>6</v>
      </c>
      <c r="I3" s="9" t="s">
        <v>22</v>
      </c>
      <c r="J3" s="8" t="s">
        <v>7</v>
      </c>
      <c r="K3" s="9" t="s">
        <v>23</v>
      </c>
      <c r="L3" s="8" t="s">
        <v>8</v>
      </c>
      <c r="M3" s="52" t="s">
        <v>9</v>
      </c>
      <c r="N3" s="53" t="s">
        <v>10</v>
      </c>
    </row>
    <row r="4" spans="1:14" x14ac:dyDescent="0.25">
      <c r="A4" s="115" t="s">
        <v>51</v>
      </c>
      <c r="B4" s="115" t="s">
        <v>52</v>
      </c>
      <c r="C4" s="109" t="s">
        <v>27</v>
      </c>
      <c r="D4" s="109">
        <v>2009</v>
      </c>
      <c r="E4" s="59">
        <v>8.6</v>
      </c>
      <c r="F4" s="60">
        <f t="shared" ref="F4:F51" si="0">IF(E4&lt;&gt;0,RANK(E4,E$4:E$102,1),"")</f>
        <v>1</v>
      </c>
      <c r="G4" s="56">
        <v>11.9</v>
      </c>
      <c r="H4" s="58">
        <f t="shared" ref="H4:H51" si="1">IF(G4&lt;&gt;0,RANK(G4,G$4:G$102,1),"")</f>
        <v>5</v>
      </c>
      <c r="I4" s="59">
        <v>6.03</v>
      </c>
      <c r="J4" s="60">
        <f t="shared" ref="J4:J51" si="2">IF(I4&lt;&gt;0,RANK(I4,I$4:I$102),"")</f>
        <v>1</v>
      </c>
      <c r="K4" s="56">
        <v>108</v>
      </c>
      <c r="L4" s="58">
        <f t="shared" ref="L4:L40" si="3">IF(K4&lt;&gt;0,RANK(K4,K$4:K$102),"")</f>
        <v>1</v>
      </c>
      <c r="M4" s="62">
        <f t="shared" ref="M4:M40" si="4">IF(AND(F4&gt;0,G4&gt;0,H4&gt;0,K4&gt;0),SUM(F4,H4,J4,L4),"-")</f>
        <v>8</v>
      </c>
      <c r="N4" s="63">
        <f t="shared" ref="N4:N51" si="5">IF(M4&lt;&gt;"-",RANK(M4,M$4:M$102,1),"")</f>
        <v>1</v>
      </c>
    </row>
    <row r="5" spans="1:14" x14ac:dyDescent="0.25">
      <c r="A5" s="108" t="s">
        <v>160</v>
      </c>
      <c r="B5" s="108" t="s">
        <v>161</v>
      </c>
      <c r="C5" s="126" t="s">
        <v>128</v>
      </c>
      <c r="D5" s="109">
        <v>2009</v>
      </c>
      <c r="E5" s="59">
        <v>9</v>
      </c>
      <c r="F5" s="60">
        <f t="shared" si="0"/>
        <v>2</v>
      </c>
      <c r="G5" s="56">
        <v>12</v>
      </c>
      <c r="H5" s="58">
        <f t="shared" si="1"/>
        <v>8</v>
      </c>
      <c r="I5" s="59">
        <v>5.58</v>
      </c>
      <c r="J5" s="60">
        <f t="shared" si="2"/>
        <v>5</v>
      </c>
      <c r="K5" s="56">
        <v>96</v>
      </c>
      <c r="L5" s="58">
        <f t="shared" si="3"/>
        <v>3</v>
      </c>
      <c r="M5" s="62">
        <f t="shared" si="4"/>
        <v>18</v>
      </c>
      <c r="N5" s="63">
        <f t="shared" si="5"/>
        <v>2</v>
      </c>
    </row>
    <row r="6" spans="1:14" x14ac:dyDescent="0.25">
      <c r="A6" s="115" t="s">
        <v>47</v>
      </c>
      <c r="B6" s="115" t="s">
        <v>48</v>
      </c>
      <c r="C6" s="109" t="s">
        <v>27</v>
      </c>
      <c r="D6" s="109">
        <v>2009</v>
      </c>
      <c r="E6" s="59">
        <v>9.1</v>
      </c>
      <c r="F6" s="60">
        <f t="shared" si="0"/>
        <v>4</v>
      </c>
      <c r="G6" s="56">
        <v>11.7</v>
      </c>
      <c r="H6" s="58">
        <f t="shared" si="1"/>
        <v>2</v>
      </c>
      <c r="I6" s="59">
        <v>4.78</v>
      </c>
      <c r="J6" s="60">
        <f t="shared" si="2"/>
        <v>11</v>
      </c>
      <c r="K6" s="56">
        <v>96</v>
      </c>
      <c r="L6" s="58">
        <f t="shared" si="3"/>
        <v>3</v>
      </c>
      <c r="M6" s="62">
        <f t="shared" si="4"/>
        <v>20</v>
      </c>
      <c r="N6" s="63">
        <f t="shared" si="5"/>
        <v>3</v>
      </c>
    </row>
    <row r="7" spans="1:14" x14ac:dyDescent="0.25">
      <c r="A7" s="115" t="s">
        <v>53</v>
      </c>
      <c r="B7" s="115" t="s">
        <v>54</v>
      </c>
      <c r="C7" s="109" t="s">
        <v>27</v>
      </c>
      <c r="D7" s="109">
        <v>2010</v>
      </c>
      <c r="E7" s="59">
        <v>9.6</v>
      </c>
      <c r="F7" s="60">
        <f t="shared" si="0"/>
        <v>12</v>
      </c>
      <c r="G7" s="56">
        <v>12</v>
      </c>
      <c r="H7" s="58">
        <f t="shared" si="1"/>
        <v>8</v>
      </c>
      <c r="I7" s="59">
        <v>5.77</v>
      </c>
      <c r="J7" s="60">
        <f t="shared" si="2"/>
        <v>3</v>
      </c>
      <c r="K7" s="56">
        <v>90</v>
      </c>
      <c r="L7" s="58">
        <f t="shared" si="3"/>
        <v>6</v>
      </c>
      <c r="M7" s="62">
        <f t="shared" si="4"/>
        <v>29</v>
      </c>
      <c r="N7" s="63">
        <f t="shared" si="5"/>
        <v>4</v>
      </c>
    </row>
    <row r="8" spans="1:14" x14ac:dyDescent="0.25">
      <c r="A8" s="124" t="s">
        <v>150</v>
      </c>
      <c r="B8" s="124" t="s">
        <v>151</v>
      </c>
      <c r="C8" s="126" t="s">
        <v>128</v>
      </c>
      <c r="D8" s="109">
        <v>2009</v>
      </c>
      <c r="E8" s="59">
        <v>9.3000000000000007</v>
      </c>
      <c r="F8" s="60">
        <f t="shared" si="0"/>
        <v>7</v>
      </c>
      <c r="G8" s="56">
        <v>11.4</v>
      </c>
      <c r="H8" s="58">
        <f t="shared" si="1"/>
        <v>1</v>
      </c>
      <c r="I8" s="59">
        <v>5.05</v>
      </c>
      <c r="J8" s="60">
        <f t="shared" si="2"/>
        <v>8</v>
      </c>
      <c r="K8" s="56">
        <v>84</v>
      </c>
      <c r="L8" s="58">
        <f t="shared" si="3"/>
        <v>14</v>
      </c>
      <c r="M8" s="62">
        <f t="shared" si="4"/>
        <v>30</v>
      </c>
      <c r="N8" s="63">
        <f t="shared" si="5"/>
        <v>5</v>
      </c>
    </row>
    <row r="9" spans="1:14" x14ac:dyDescent="0.25">
      <c r="A9" s="125" t="s">
        <v>58</v>
      </c>
      <c r="B9" s="125" t="s">
        <v>59</v>
      </c>
      <c r="C9" s="109" t="s">
        <v>27</v>
      </c>
      <c r="D9" s="109">
        <v>2009</v>
      </c>
      <c r="E9" s="59">
        <v>9.6</v>
      </c>
      <c r="F9" s="60">
        <f t="shared" si="0"/>
        <v>12</v>
      </c>
      <c r="G9" s="56">
        <v>12</v>
      </c>
      <c r="H9" s="58">
        <f t="shared" si="1"/>
        <v>8</v>
      </c>
      <c r="I9" s="59">
        <v>5.65</v>
      </c>
      <c r="J9" s="60">
        <f t="shared" si="2"/>
        <v>4</v>
      </c>
      <c r="K9" s="56">
        <v>86</v>
      </c>
      <c r="L9" s="58">
        <f t="shared" si="3"/>
        <v>12</v>
      </c>
      <c r="M9" s="62">
        <f t="shared" si="4"/>
        <v>36</v>
      </c>
      <c r="N9" s="63">
        <f t="shared" si="5"/>
        <v>6</v>
      </c>
    </row>
    <row r="10" spans="1:14" x14ac:dyDescent="0.25">
      <c r="A10" s="125" t="s">
        <v>162</v>
      </c>
      <c r="B10" s="125" t="s">
        <v>163</v>
      </c>
      <c r="C10" s="126" t="s">
        <v>128</v>
      </c>
      <c r="D10" s="109">
        <v>2009</v>
      </c>
      <c r="E10" s="59">
        <v>9.1999999999999993</v>
      </c>
      <c r="F10" s="60">
        <f t="shared" si="0"/>
        <v>5</v>
      </c>
      <c r="G10" s="56">
        <v>12.1</v>
      </c>
      <c r="H10" s="58">
        <f t="shared" si="1"/>
        <v>12</v>
      </c>
      <c r="I10" s="59">
        <v>5.28</v>
      </c>
      <c r="J10" s="60">
        <f t="shared" si="2"/>
        <v>6</v>
      </c>
      <c r="K10" s="56">
        <v>84</v>
      </c>
      <c r="L10" s="58">
        <f t="shared" si="3"/>
        <v>14</v>
      </c>
      <c r="M10" s="62">
        <f t="shared" si="4"/>
        <v>37</v>
      </c>
      <c r="N10" s="63">
        <f t="shared" si="5"/>
        <v>7</v>
      </c>
    </row>
    <row r="11" spans="1:14" x14ac:dyDescent="0.25">
      <c r="A11" s="124" t="s">
        <v>155</v>
      </c>
      <c r="B11" s="124" t="s">
        <v>99</v>
      </c>
      <c r="C11" s="126" t="s">
        <v>128</v>
      </c>
      <c r="D11" s="103">
        <v>2009</v>
      </c>
      <c r="E11" s="59">
        <v>9</v>
      </c>
      <c r="F11" s="60">
        <f t="shared" si="0"/>
        <v>2</v>
      </c>
      <c r="G11" s="56">
        <v>12.3</v>
      </c>
      <c r="H11" s="58">
        <f t="shared" si="1"/>
        <v>17</v>
      </c>
      <c r="I11" s="59">
        <v>4.62</v>
      </c>
      <c r="J11" s="60">
        <f t="shared" si="2"/>
        <v>17</v>
      </c>
      <c r="K11" s="56">
        <v>102</v>
      </c>
      <c r="L11" s="58">
        <f t="shared" si="3"/>
        <v>2</v>
      </c>
      <c r="M11" s="62">
        <f t="shared" si="4"/>
        <v>38</v>
      </c>
      <c r="N11" s="63">
        <f t="shared" si="5"/>
        <v>8</v>
      </c>
    </row>
    <row r="12" spans="1:14" x14ac:dyDescent="0.25">
      <c r="A12" s="125" t="s">
        <v>245</v>
      </c>
      <c r="B12" s="125" t="s">
        <v>159</v>
      </c>
      <c r="C12" s="109" t="s">
        <v>255</v>
      </c>
      <c r="D12" s="109">
        <v>2009</v>
      </c>
      <c r="E12" s="59">
        <v>9.1999999999999993</v>
      </c>
      <c r="F12" s="60">
        <f t="shared" si="0"/>
        <v>5</v>
      </c>
      <c r="G12" s="56">
        <v>11.8</v>
      </c>
      <c r="H12" s="58">
        <f t="shared" si="1"/>
        <v>3</v>
      </c>
      <c r="I12" s="59">
        <v>4.0999999999999996</v>
      </c>
      <c r="J12" s="60">
        <f t="shared" si="2"/>
        <v>27</v>
      </c>
      <c r="K12" s="56">
        <v>90</v>
      </c>
      <c r="L12" s="58">
        <f t="shared" si="3"/>
        <v>6</v>
      </c>
      <c r="M12" s="62">
        <f t="shared" si="4"/>
        <v>41</v>
      </c>
      <c r="N12" s="63">
        <f t="shared" si="5"/>
        <v>9</v>
      </c>
    </row>
    <row r="13" spans="1:14" x14ac:dyDescent="0.25">
      <c r="A13" s="125" t="s">
        <v>243</v>
      </c>
      <c r="B13" s="125" t="s">
        <v>244</v>
      </c>
      <c r="C13" s="109" t="s">
        <v>255</v>
      </c>
      <c r="D13" s="109">
        <v>2009</v>
      </c>
      <c r="E13" s="59">
        <v>9.3000000000000007</v>
      </c>
      <c r="F13" s="60">
        <f t="shared" si="0"/>
        <v>7</v>
      </c>
      <c r="G13" s="56">
        <v>11.8</v>
      </c>
      <c r="H13" s="58">
        <f t="shared" si="1"/>
        <v>3</v>
      </c>
      <c r="I13" s="59">
        <v>4.32</v>
      </c>
      <c r="J13" s="60">
        <f t="shared" si="2"/>
        <v>20</v>
      </c>
      <c r="K13" s="56">
        <v>84</v>
      </c>
      <c r="L13" s="58">
        <f t="shared" si="3"/>
        <v>14</v>
      </c>
      <c r="M13" s="62">
        <f t="shared" si="4"/>
        <v>44</v>
      </c>
      <c r="N13" s="63">
        <f t="shared" si="5"/>
        <v>10</v>
      </c>
    </row>
    <row r="14" spans="1:14" x14ac:dyDescent="0.25">
      <c r="A14" s="125" t="s">
        <v>167</v>
      </c>
      <c r="B14" s="125" t="s">
        <v>96</v>
      </c>
      <c r="C14" s="126" t="s">
        <v>128</v>
      </c>
      <c r="D14" s="109">
        <v>2009</v>
      </c>
      <c r="E14" s="59">
        <v>9.3000000000000007</v>
      </c>
      <c r="F14" s="60">
        <f t="shared" si="0"/>
        <v>7</v>
      </c>
      <c r="G14" s="56">
        <v>12.2</v>
      </c>
      <c r="H14" s="58">
        <f t="shared" si="1"/>
        <v>15</v>
      </c>
      <c r="I14" s="59">
        <v>4.33</v>
      </c>
      <c r="J14" s="60">
        <f t="shared" si="2"/>
        <v>19</v>
      </c>
      <c r="K14" s="56">
        <v>90</v>
      </c>
      <c r="L14" s="58">
        <f t="shared" si="3"/>
        <v>6</v>
      </c>
      <c r="M14" s="62">
        <f t="shared" si="4"/>
        <v>47</v>
      </c>
      <c r="N14" s="63">
        <f t="shared" si="5"/>
        <v>11</v>
      </c>
    </row>
    <row r="15" spans="1:14" x14ac:dyDescent="0.25">
      <c r="A15" s="108" t="s">
        <v>157</v>
      </c>
      <c r="B15" s="108" t="s">
        <v>90</v>
      </c>
      <c r="C15" s="126" t="s">
        <v>128</v>
      </c>
      <c r="D15" s="109">
        <v>2010</v>
      </c>
      <c r="E15" s="59">
        <v>9.5</v>
      </c>
      <c r="F15" s="60">
        <f t="shared" si="0"/>
        <v>10</v>
      </c>
      <c r="G15" s="56">
        <v>11.9</v>
      </c>
      <c r="H15" s="58">
        <f t="shared" si="1"/>
        <v>5</v>
      </c>
      <c r="I15" s="59">
        <v>4.78</v>
      </c>
      <c r="J15" s="60">
        <f t="shared" si="2"/>
        <v>11</v>
      </c>
      <c r="K15" s="56">
        <v>78</v>
      </c>
      <c r="L15" s="58">
        <f t="shared" si="3"/>
        <v>23</v>
      </c>
      <c r="M15" s="62">
        <f t="shared" si="4"/>
        <v>49</v>
      </c>
      <c r="N15" s="63">
        <f t="shared" si="5"/>
        <v>12</v>
      </c>
    </row>
    <row r="16" spans="1:14" x14ac:dyDescent="0.25">
      <c r="A16" s="108" t="s">
        <v>158</v>
      </c>
      <c r="B16" s="108" t="s">
        <v>159</v>
      </c>
      <c r="C16" s="126" t="s">
        <v>128</v>
      </c>
      <c r="D16" s="109">
        <v>2009</v>
      </c>
      <c r="E16" s="59">
        <v>9.8000000000000007</v>
      </c>
      <c r="F16" s="60">
        <f t="shared" si="0"/>
        <v>16</v>
      </c>
      <c r="G16" s="56">
        <v>11.9</v>
      </c>
      <c r="H16" s="58">
        <f t="shared" si="1"/>
        <v>5</v>
      </c>
      <c r="I16" s="59">
        <v>5.0199999999999996</v>
      </c>
      <c r="J16" s="60">
        <f t="shared" si="2"/>
        <v>9</v>
      </c>
      <c r="K16" s="56">
        <v>78</v>
      </c>
      <c r="L16" s="58">
        <f t="shared" si="3"/>
        <v>23</v>
      </c>
      <c r="M16" s="62">
        <f t="shared" si="4"/>
        <v>53</v>
      </c>
      <c r="N16" s="63">
        <f t="shared" si="5"/>
        <v>13</v>
      </c>
    </row>
    <row r="17" spans="1:14" x14ac:dyDescent="0.25">
      <c r="A17" s="125" t="s">
        <v>156</v>
      </c>
      <c r="B17" s="125" t="s">
        <v>154</v>
      </c>
      <c r="C17" s="126" t="s">
        <v>128</v>
      </c>
      <c r="D17" s="109">
        <v>2010</v>
      </c>
      <c r="E17" s="59">
        <v>9.6</v>
      </c>
      <c r="F17" s="60">
        <f t="shared" si="0"/>
        <v>12</v>
      </c>
      <c r="G17" s="56">
        <v>12.5</v>
      </c>
      <c r="H17" s="58">
        <f t="shared" si="1"/>
        <v>18</v>
      </c>
      <c r="I17" s="59">
        <v>4.7300000000000004</v>
      </c>
      <c r="J17" s="60">
        <f t="shared" si="2"/>
        <v>13</v>
      </c>
      <c r="K17" s="56">
        <v>84</v>
      </c>
      <c r="L17" s="58">
        <f t="shared" si="3"/>
        <v>14</v>
      </c>
      <c r="M17" s="62">
        <f t="shared" si="4"/>
        <v>57</v>
      </c>
      <c r="N17" s="63">
        <f t="shared" si="5"/>
        <v>14</v>
      </c>
    </row>
    <row r="18" spans="1:14" x14ac:dyDescent="0.25">
      <c r="A18" s="125" t="s">
        <v>162</v>
      </c>
      <c r="B18" s="125" t="s">
        <v>164</v>
      </c>
      <c r="C18" s="126" t="s">
        <v>128</v>
      </c>
      <c r="D18" s="109">
        <v>2009</v>
      </c>
      <c r="E18" s="59">
        <v>9.5</v>
      </c>
      <c r="F18" s="60">
        <f t="shared" si="0"/>
        <v>10</v>
      </c>
      <c r="G18" s="56">
        <v>12.2</v>
      </c>
      <c r="H18" s="58">
        <f t="shared" si="1"/>
        <v>15</v>
      </c>
      <c r="I18" s="59">
        <v>4.05</v>
      </c>
      <c r="J18" s="60">
        <f t="shared" si="2"/>
        <v>29</v>
      </c>
      <c r="K18" s="56">
        <v>96</v>
      </c>
      <c r="L18" s="58">
        <f t="shared" si="3"/>
        <v>3</v>
      </c>
      <c r="M18" s="62">
        <f t="shared" si="4"/>
        <v>57</v>
      </c>
      <c r="N18" s="63">
        <f t="shared" si="5"/>
        <v>14</v>
      </c>
    </row>
    <row r="19" spans="1:14" x14ac:dyDescent="0.25">
      <c r="A19" s="115" t="s">
        <v>47</v>
      </c>
      <c r="B19" s="115" t="s">
        <v>55</v>
      </c>
      <c r="C19" s="109" t="s">
        <v>27</v>
      </c>
      <c r="D19" s="109">
        <v>2010</v>
      </c>
      <c r="E19" s="59">
        <v>9.6999999999999993</v>
      </c>
      <c r="F19" s="60">
        <f t="shared" si="0"/>
        <v>15</v>
      </c>
      <c r="G19" s="56">
        <v>12</v>
      </c>
      <c r="H19" s="58">
        <f t="shared" si="1"/>
        <v>8</v>
      </c>
      <c r="I19" s="59">
        <v>4.5999999999999996</v>
      </c>
      <c r="J19" s="60">
        <f t="shared" si="2"/>
        <v>18</v>
      </c>
      <c r="K19" s="56">
        <v>78</v>
      </c>
      <c r="L19" s="58">
        <f t="shared" si="3"/>
        <v>23</v>
      </c>
      <c r="M19" s="62">
        <f t="shared" si="4"/>
        <v>64</v>
      </c>
      <c r="N19" s="63">
        <f t="shared" si="5"/>
        <v>16</v>
      </c>
    </row>
    <row r="20" spans="1:14" x14ac:dyDescent="0.25">
      <c r="A20" s="125" t="s">
        <v>152</v>
      </c>
      <c r="B20" s="125" t="s">
        <v>113</v>
      </c>
      <c r="C20" s="126" t="s">
        <v>128</v>
      </c>
      <c r="D20" s="109">
        <v>2009</v>
      </c>
      <c r="E20" s="59">
        <v>10.4</v>
      </c>
      <c r="F20" s="60">
        <f t="shared" si="0"/>
        <v>21</v>
      </c>
      <c r="G20" s="56">
        <v>12.9</v>
      </c>
      <c r="H20" s="58">
        <f t="shared" si="1"/>
        <v>31</v>
      </c>
      <c r="I20" s="59">
        <v>5.26</v>
      </c>
      <c r="J20" s="60">
        <f t="shared" si="2"/>
        <v>7</v>
      </c>
      <c r="K20" s="56">
        <v>90</v>
      </c>
      <c r="L20" s="58">
        <f t="shared" si="3"/>
        <v>6</v>
      </c>
      <c r="M20" s="62">
        <f t="shared" si="4"/>
        <v>65</v>
      </c>
      <c r="N20" s="63">
        <f t="shared" si="5"/>
        <v>17</v>
      </c>
    </row>
    <row r="21" spans="1:14" x14ac:dyDescent="0.25">
      <c r="A21" s="125" t="s">
        <v>166</v>
      </c>
      <c r="B21" s="125" t="s">
        <v>159</v>
      </c>
      <c r="C21" s="126" t="s">
        <v>128</v>
      </c>
      <c r="D21" s="109">
        <v>2010</v>
      </c>
      <c r="E21" s="59">
        <v>10.5</v>
      </c>
      <c r="F21" s="60">
        <f t="shared" si="0"/>
        <v>24</v>
      </c>
      <c r="G21" s="56">
        <v>12.5</v>
      </c>
      <c r="H21" s="58">
        <f t="shared" si="1"/>
        <v>18</v>
      </c>
      <c r="I21" s="59">
        <v>4.28</v>
      </c>
      <c r="J21" s="60">
        <f t="shared" si="2"/>
        <v>21</v>
      </c>
      <c r="K21" s="56">
        <v>90</v>
      </c>
      <c r="L21" s="58">
        <f t="shared" si="3"/>
        <v>6</v>
      </c>
      <c r="M21" s="62">
        <f t="shared" si="4"/>
        <v>69</v>
      </c>
      <c r="N21" s="63">
        <f t="shared" si="5"/>
        <v>18</v>
      </c>
    </row>
    <row r="22" spans="1:14" x14ac:dyDescent="0.25">
      <c r="A22" s="108" t="s">
        <v>221</v>
      </c>
      <c r="B22" s="108" t="s">
        <v>180</v>
      </c>
      <c r="C22" s="109" t="s">
        <v>205</v>
      </c>
      <c r="D22" s="109">
        <v>2009</v>
      </c>
      <c r="E22" s="59">
        <v>10.199999999999999</v>
      </c>
      <c r="F22" s="60">
        <f t="shared" si="0"/>
        <v>19</v>
      </c>
      <c r="G22" s="56">
        <v>12.9</v>
      </c>
      <c r="H22" s="58">
        <f t="shared" si="1"/>
        <v>31</v>
      </c>
      <c r="I22" s="59">
        <v>4.8600000000000003</v>
      </c>
      <c r="J22" s="60">
        <f t="shared" si="2"/>
        <v>10</v>
      </c>
      <c r="K22" s="56">
        <v>84</v>
      </c>
      <c r="L22" s="58">
        <f t="shared" si="3"/>
        <v>14</v>
      </c>
      <c r="M22" s="62">
        <f t="shared" si="4"/>
        <v>74</v>
      </c>
      <c r="N22" s="63">
        <f t="shared" si="5"/>
        <v>19</v>
      </c>
    </row>
    <row r="23" spans="1:14" x14ac:dyDescent="0.25">
      <c r="A23" s="124" t="s">
        <v>97</v>
      </c>
      <c r="B23" s="124" t="s">
        <v>98</v>
      </c>
      <c r="C23" s="103" t="s">
        <v>83</v>
      </c>
      <c r="D23" s="103">
        <v>2009</v>
      </c>
      <c r="E23" s="59">
        <v>10.1</v>
      </c>
      <c r="F23" s="60">
        <f t="shared" si="0"/>
        <v>17</v>
      </c>
      <c r="G23" s="56">
        <v>12.1</v>
      </c>
      <c r="H23" s="58">
        <f t="shared" si="1"/>
        <v>12</v>
      </c>
      <c r="I23" s="59">
        <v>4.13</v>
      </c>
      <c r="J23" s="60">
        <f t="shared" si="2"/>
        <v>26</v>
      </c>
      <c r="K23" s="56">
        <v>78</v>
      </c>
      <c r="L23" s="58">
        <f t="shared" si="3"/>
        <v>23</v>
      </c>
      <c r="M23" s="62">
        <f t="shared" si="4"/>
        <v>78</v>
      </c>
      <c r="N23" s="63">
        <f t="shared" si="5"/>
        <v>20</v>
      </c>
    </row>
    <row r="24" spans="1:14" x14ac:dyDescent="0.25">
      <c r="A24" s="115" t="s">
        <v>49</v>
      </c>
      <c r="B24" s="115" t="s">
        <v>50</v>
      </c>
      <c r="C24" s="109" t="s">
        <v>27</v>
      </c>
      <c r="D24" s="109">
        <v>2009</v>
      </c>
      <c r="E24" s="59">
        <v>10.199999999999999</v>
      </c>
      <c r="F24" s="60">
        <f t="shared" si="0"/>
        <v>19</v>
      </c>
      <c r="G24" s="56">
        <v>12.6</v>
      </c>
      <c r="H24" s="58">
        <f t="shared" si="1"/>
        <v>21</v>
      </c>
      <c r="I24" s="59">
        <v>4.63</v>
      </c>
      <c r="J24" s="60">
        <f t="shared" si="2"/>
        <v>16</v>
      </c>
      <c r="K24" s="56">
        <v>78</v>
      </c>
      <c r="L24" s="58">
        <f t="shared" si="3"/>
        <v>23</v>
      </c>
      <c r="M24" s="62">
        <f t="shared" si="4"/>
        <v>79</v>
      </c>
      <c r="N24" s="63">
        <f t="shared" si="5"/>
        <v>21</v>
      </c>
    </row>
    <row r="25" spans="1:14" x14ac:dyDescent="0.25">
      <c r="A25" s="108" t="s">
        <v>114</v>
      </c>
      <c r="B25" s="108" t="s">
        <v>115</v>
      </c>
      <c r="C25" s="126" t="s">
        <v>128</v>
      </c>
      <c r="D25" s="109">
        <v>2009</v>
      </c>
      <c r="E25" s="59">
        <v>10.4</v>
      </c>
      <c r="F25" s="60">
        <f t="shared" si="0"/>
        <v>21</v>
      </c>
      <c r="G25" s="56">
        <v>12.6</v>
      </c>
      <c r="H25" s="58">
        <f t="shared" si="1"/>
        <v>21</v>
      </c>
      <c r="I25" s="59">
        <v>4.2300000000000004</v>
      </c>
      <c r="J25" s="60">
        <f t="shared" si="2"/>
        <v>24</v>
      </c>
      <c r="K25" s="56">
        <v>84</v>
      </c>
      <c r="L25" s="58">
        <f t="shared" si="3"/>
        <v>14</v>
      </c>
      <c r="M25" s="62">
        <f t="shared" si="4"/>
        <v>80</v>
      </c>
      <c r="N25" s="63">
        <f t="shared" si="5"/>
        <v>22</v>
      </c>
    </row>
    <row r="26" spans="1:14" x14ac:dyDescent="0.25">
      <c r="A26" s="108" t="s">
        <v>252</v>
      </c>
      <c r="B26" s="108" t="s">
        <v>181</v>
      </c>
      <c r="C26" s="109" t="s">
        <v>255</v>
      </c>
      <c r="D26" s="109">
        <v>2010</v>
      </c>
      <c r="E26" s="59">
        <v>10.6</v>
      </c>
      <c r="F26" s="60">
        <f t="shared" si="0"/>
        <v>28</v>
      </c>
      <c r="G26" s="56">
        <v>12.5</v>
      </c>
      <c r="H26" s="58">
        <f t="shared" si="1"/>
        <v>18</v>
      </c>
      <c r="I26" s="59">
        <v>4.7300000000000004</v>
      </c>
      <c r="J26" s="60">
        <f t="shared" si="2"/>
        <v>13</v>
      </c>
      <c r="K26" s="56">
        <v>78</v>
      </c>
      <c r="L26" s="58">
        <f t="shared" si="3"/>
        <v>23</v>
      </c>
      <c r="M26" s="62">
        <f t="shared" si="4"/>
        <v>82</v>
      </c>
      <c r="N26" s="63">
        <f t="shared" si="5"/>
        <v>23</v>
      </c>
    </row>
    <row r="27" spans="1:14" x14ac:dyDescent="0.25">
      <c r="A27" s="108" t="s">
        <v>148</v>
      </c>
      <c r="B27" s="108" t="s">
        <v>149</v>
      </c>
      <c r="C27" s="126" t="s">
        <v>128</v>
      </c>
      <c r="D27" s="109">
        <v>2009</v>
      </c>
      <c r="E27" s="59">
        <v>10.5</v>
      </c>
      <c r="F27" s="60">
        <f t="shared" si="0"/>
        <v>24</v>
      </c>
      <c r="G27" s="56">
        <v>13</v>
      </c>
      <c r="H27" s="58">
        <f t="shared" si="1"/>
        <v>35</v>
      </c>
      <c r="I27" s="59">
        <v>6.02</v>
      </c>
      <c r="J27" s="60">
        <f t="shared" si="2"/>
        <v>2</v>
      </c>
      <c r="K27" s="56">
        <v>78</v>
      </c>
      <c r="L27" s="58">
        <f t="shared" si="3"/>
        <v>23</v>
      </c>
      <c r="M27" s="62">
        <f t="shared" si="4"/>
        <v>84</v>
      </c>
      <c r="N27" s="63">
        <f t="shared" si="5"/>
        <v>24</v>
      </c>
    </row>
    <row r="28" spans="1:14" x14ac:dyDescent="0.25">
      <c r="A28" s="108" t="s">
        <v>308</v>
      </c>
      <c r="B28" s="108" t="s">
        <v>309</v>
      </c>
      <c r="C28" s="109" t="s">
        <v>257</v>
      </c>
      <c r="D28" s="109">
        <v>2009</v>
      </c>
      <c r="E28" s="59">
        <v>10.6</v>
      </c>
      <c r="F28" s="60">
        <f t="shared" si="0"/>
        <v>28</v>
      </c>
      <c r="G28" s="56">
        <v>12.9</v>
      </c>
      <c r="H28" s="58">
        <f t="shared" si="1"/>
        <v>31</v>
      </c>
      <c r="I28" s="59">
        <v>4.7300000000000004</v>
      </c>
      <c r="J28" s="60">
        <f t="shared" si="2"/>
        <v>13</v>
      </c>
      <c r="K28" s="56">
        <v>86</v>
      </c>
      <c r="L28" s="58">
        <f t="shared" si="3"/>
        <v>12</v>
      </c>
      <c r="M28" s="62">
        <f t="shared" si="4"/>
        <v>84</v>
      </c>
      <c r="N28" s="63">
        <f t="shared" si="5"/>
        <v>24</v>
      </c>
    </row>
    <row r="29" spans="1:14" x14ac:dyDescent="0.25">
      <c r="A29" s="108" t="s">
        <v>95</v>
      </c>
      <c r="B29" s="108" t="s">
        <v>96</v>
      </c>
      <c r="C29" s="109" t="s">
        <v>83</v>
      </c>
      <c r="D29" s="109">
        <v>2009</v>
      </c>
      <c r="E29" s="59">
        <v>10.8</v>
      </c>
      <c r="F29" s="60">
        <f t="shared" si="0"/>
        <v>32</v>
      </c>
      <c r="G29" s="56">
        <v>12.7</v>
      </c>
      <c r="H29" s="58">
        <f t="shared" si="1"/>
        <v>26</v>
      </c>
      <c r="I29" s="59">
        <v>3.7</v>
      </c>
      <c r="J29" s="60">
        <f t="shared" si="2"/>
        <v>35</v>
      </c>
      <c r="K29" s="56">
        <v>90</v>
      </c>
      <c r="L29" s="58">
        <f t="shared" si="3"/>
        <v>6</v>
      </c>
      <c r="M29" s="62">
        <f t="shared" si="4"/>
        <v>99</v>
      </c>
      <c r="N29" s="63">
        <f t="shared" si="5"/>
        <v>26</v>
      </c>
    </row>
    <row r="30" spans="1:14" x14ac:dyDescent="0.25">
      <c r="A30" s="108" t="s">
        <v>165</v>
      </c>
      <c r="B30" s="108" t="s">
        <v>103</v>
      </c>
      <c r="C30" s="126" t="s">
        <v>128</v>
      </c>
      <c r="D30" s="109">
        <v>2009</v>
      </c>
      <c r="E30" s="59">
        <v>10.5</v>
      </c>
      <c r="F30" s="60">
        <f t="shared" si="0"/>
        <v>24</v>
      </c>
      <c r="G30" s="56">
        <v>13.4</v>
      </c>
      <c r="H30" s="58">
        <f t="shared" si="1"/>
        <v>42</v>
      </c>
      <c r="I30" s="59">
        <v>4.2699999999999996</v>
      </c>
      <c r="J30" s="60">
        <f t="shared" si="2"/>
        <v>23</v>
      </c>
      <c r="K30" s="56">
        <v>84</v>
      </c>
      <c r="L30" s="58">
        <f t="shared" si="3"/>
        <v>14</v>
      </c>
      <c r="M30" s="62">
        <f t="shared" si="4"/>
        <v>103</v>
      </c>
      <c r="N30" s="63">
        <f t="shared" si="5"/>
        <v>28</v>
      </c>
    </row>
    <row r="31" spans="1:14" x14ac:dyDescent="0.25">
      <c r="A31" s="108" t="s">
        <v>170</v>
      </c>
      <c r="B31" s="108" t="s">
        <v>171</v>
      </c>
      <c r="C31" s="126" t="s">
        <v>128</v>
      </c>
      <c r="D31" s="109">
        <v>2009</v>
      </c>
      <c r="E31" s="59">
        <v>10.1</v>
      </c>
      <c r="F31" s="60">
        <f t="shared" si="0"/>
        <v>17</v>
      </c>
      <c r="G31" s="56">
        <v>12.6</v>
      </c>
      <c r="H31" s="58">
        <f t="shared" si="1"/>
        <v>21</v>
      </c>
      <c r="I31" s="59">
        <v>4.09</v>
      </c>
      <c r="J31" s="60">
        <f t="shared" si="2"/>
        <v>28</v>
      </c>
      <c r="K31" s="56">
        <v>66</v>
      </c>
      <c r="L31" s="58">
        <f t="shared" si="3"/>
        <v>42</v>
      </c>
      <c r="M31" s="62">
        <f t="shared" si="4"/>
        <v>108</v>
      </c>
      <c r="N31" s="63">
        <f t="shared" si="5"/>
        <v>29</v>
      </c>
    </row>
    <row r="32" spans="1:14" x14ac:dyDescent="0.25">
      <c r="A32" s="125" t="s">
        <v>222</v>
      </c>
      <c r="B32" s="125" t="s">
        <v>177</v>
      </c>
      <c r="C32" s="109" t="s">
        <v>205</v>
      </c>
      <c r="D32" s="109">
        <v>2010</v>
      </c>
      <c r="E32" s="59">
        <v>10.6</v>
      </c>
      <c r="F32" s="60">
        <f t="shared" si="0"/>
        <v>28</v>
      </c>
      <c r="G32" s="56">
        <v>13.1</v>
      </c>
      <c r="H32" s="58">
        <f t="shared" si="1"/>
        <v>38</v>
      </c>
      <c r="I32" s="59">
        <v>3.84</v>
      </c>
      <c r="J32" s="60">
        <f t="shared" si="2"/>
        <v>31</v>
      </c>
      <c r="K32" s="56">
        <v>84</v>
      </c>
      <c r="L32" s="58">
        <f t="shared" si="3"/>
        <v>14</v>
      </c>
      <c r="M32" s="62">
        <f t="shared" si="4"/>
        <v>111</v>
      </c>
      <c r="N32" s="63">
        <f t="shared" si="5"/>
        <v>30</v>
      </c>
    </row>
    <row r="33" spans="1:14" x14ac:dyDescent="0.25">
      <c r="A33" s="125" t="s">
        <v>146</v>
      </c>
      <c r="B33" s="125" t="s">
        <v>147</v>
      </c>
      <c r="C33" s="126" t="s">
        <v>128</v>
      </c>
      <c r="D33" s="109">
        <v>2009</v>
      </c>
      <c r="E33" s="59">
        <v>11.2</v>
      </c>
      <c r="F33" s="60">
        <f t="shared" si="0"/>
        <v>39</v>
      </c>
      <c r="G33" s="56">
        <v>12.7</v>
      </c>
      <c r="H33" s="58">
        <f t="shared" si="1"/>
        <v>26</v>
      </c>
      <c r="I33" s="59">
        <v>4.2300000000000004</v>
      </c>
      <c r="J33" s="60">
        <f t="shared" si="2"/>
        <v>24</v>
      </c>
      <c r="K33" s="56">
        <v>78</v>
      </c>
      <c r="L33" s="58">
        <f t="shared" si="3"/>
        <v>23</v>
      </c>
      <c r="M33" s="62">
        <f t="shared" si="4"/>
        <v>112</v>
      </c>
      <c r="N33" s="63">
        <f t="shared" si="5"/>
        <v>31</v>
      </c>
    </row>
    <row r="34" spans="1:14" x14ac:dyDescent="0.25">
      <c r="A34" s="125" t="s">
        <v>93</v>
      </c>
      <c r="B34" s="125" t="s">
        <v>94</v>
      </c>
      <c r="C34" s="109" t="s">
        <v>83</v>
      </c>
      <c r="D34" s="109">
        <v>2009</v>
      </c>
      <c r="E34" s="59">
        <v>10.4</v>
      </c>
      <c r="F34" s="60">
        <f t="shared" si="0"/>
        <v>21</v>
      </c>
      <c r="G34" s="56">
        <v>12.8</v>
      </c>
      <c r="H34" s="58">
        <f t="shared" si="1"/>
        <v>29</v>
      </c>
      <c r="I34" s="59">
        <v>3.4</v>
      </c>
      <c r="J34" s="60">
        <f t="shared" si="2"/>
        <v>41</v>
      </c>
      <c r="K34" s="56">
        <v>78</v>
      </c>
      <c r="L34" s="58">
        <f t="shared" si="3"/>
        <v>23</v>
      </c>
      <c r="M34" s="62">
        <f t="shared" si="4"/>
        <v>114</v>
      </c>
      <c r="N34" s="63">
        <f t="shared" si="5"/>
        <v>32</v>
      </c>
    </row>
    <row r="35" spans="1:14" x14ac:dyDescent="0.25">
      <c r="A35" s="125" t="s">
        <v>102</v>
      </c>
      <c r="B35" s="125" t="s">
        <v>103</v>
      </c>
      <c r="C35" s="126" t="s">
        <v>128</v>
      </c>
      <c r="D35" s="109">
        <v>2010</v>
      </c>
      <c r="E35" s="59">
        <v>10.5</v>
      </c>
      <c r="F35" s="60">
        <f t="shared" si="0"/>
        <v>24</v>
      </c>
      <c r="G35" s="56">
        <v>13.2</v>
      </c>
      <c r="H35" s="58">
        <f t="shared" si="1"/>
        <v>39</v>
      </c>
      <c r="I35" s="59">
        <v>3.72</v>
      </c>
      <c r="J35" s="60">
        <f t="shared" si="2"/>
        <v>34</v>
      </c>
      <c r="K35" s="56">
        <v>78</v>
      </c>
      <c r="L35" s="58">
        <f t="shared" si="3"/>
        <v>23</v>
      </c>
      <c r="M35" s="62">
        <f t="shared" si="4"/>
        <v>120</v>
      </c>
      <c r="N35" s="63">
        <f t="shared" si="5"/>
        <v>33</v>
      </c>
    </row>
    <row r="36" spans="1:14" x14ac:dyDescent="0.25">
      <c r="A36" s="118" t="s">
        <v>110</v>
      </c>
      <c r="B36" s="118" t="s">
        <v>111</v>
      </c>
      <c r="C36" s="126" t="s">
        <v>128</v>
      </c>
      <c r="D36" s="126">
        <v>2009</v>
      </c>
      <c r="E36" s="59">
        <v>10.9</v>
      </c>
      <c r="F36" s="60">
        <f t="shared" si="0"/>
        <v>34</v>
      </c>
      <c r="G36" s="56">
        <v>12.6</v>
      </c>
      <c r="H36" s="58">
        <f t="shared" si="1"/>
        <v>21</v>
      </c>
      <c r="I36" s="59">
        <v>3.27</v>
      </c>
      <c r="J36" s="60">
        <f t="shared" si="2"/>
        <v>42</v>
      </c>
      <c r="K36" s="56">
        <v>78</v>
      </c>
      <c r="L36" s="58">
        <f t="shared" si="3"/>
        <v>23</v>
      </c>
      <c r="M36" s="62">
        <f t="shared" si="4"/>
        <v>120</v>
      </c>
      <c r="N36" s="63">
        <f t="shared" si="5"/>
        <v>33</v>
      </c>
    </row>
    <row r="37" spans="1:14" x14ac:dyDescent="0.25">
      <c r="A37" s="125" t="s">
        <v>242</v>
      </c>
      <c r="B37" s="125" t="s">
        <v>180</v>
      </c>
      <c r="C37" s="109" t="s">
        <v>255</v>
      </c>
      <c r="D37" s="109">
        <v>2010</v>
      </c>
      <c r="E37" s="59">
        <v>10.6</v>
      </c>
      <c r="F37" s="60">
        <f t="shared" si="0"/>
        <v>28</v>
      </c>
      <c r="G37" s="56">
        <v>12.8</v>
      </c>
      <c r="H37" s="58">
        <f t="shared" si="1"/>
        <v>29</v>
      </c>
      <c r="I37" s="59">
        <v>3.84</v>
      </c>
      <c r="J37" s="60">
        <f t="shared" si="2"/>
        <v>31</v>
      </c>
      <c r="K37" s="56">
        <v>84</v>
      </c>
      <c r="L37" s="58">
        <f t="shared" si="3"/>
        <v>14</v>
      </c>
      <c r="M37" s="62">
        <f t="shared" si="4"/>
        <v>102</v>
      </c>
      <c r="N37" s="63">
        <f t="shared" si="5"/>
        <v>27</v>
      </c>
    </row>
    <row r="38" spans="1:14" x14ac:dyDescent="0.25">
      <c r="A38" s="118" t="s">
        <v>112</v>
      </c>
      <c r="B38" s="118" t="s">
        <v>113</v>
      </c>
      <c r="C38" s="126" t="s">
        <v>128</v>
      </c>
      <c r="D38" s="126">
        <v>2010</v>
      </c>
      <c r="E38" s="59">
        <v>11.1</v>
      </c>
      <c r="F38" s="60">
        <f t="shared" si="0"/>
        <v>36</v>
      </c>
      <c r="G38" s="56">
        <v>12.7</v>
      </c>
      <c r="H38" s="58">
        <f t="shared" si="1"/>
        <v>26</v>
      </c>
      <c r="I38" s="59">
        <v>3.58</v>
      </c>
      <c r="J38" s="60">
        <f t="shared" si="2"/>
        <v>36</v>
      </c>
      <c r="K38" s="56">
        <v>78</v>
      </c>
      <c r="L38" s="58">
        <f t="shared" si="3"/>
        <v>23</v>
      </c>
      <c r="M38" s="62">
        <f t="shared" si="4"/>
        <v>121</v>
      </c>
      <c r="N38" s="63">
        <f t="shared" si="5"/>
        <v>35</v>
      </c>
    </row>
    <row r="39" spans="1:14" x14ac:dyDescent="0.25">
      <c r="A39" s="118" t="s">
        <v>100</v>
      </c>
      <c r="B39" s="118" t="s">
        <v>101</v>
      </c>
      <c r="C39" s="126" t="s">
        <v>128</v>
      </c>
      <c r="D39" s="126">
        <v>2010</v>
      </c>
      <c r="E39" s="59">
        <v>10.8</v>
      </c>
      <c r="F39" s="60">
        <f t="shared" si="0"/>
        <v>32</v>
      </c>
      <c r="G39" s="56">
        <v>12.1</v>
      </c>
      <c r="H39" s="58">
        <f t="shared" si="1"/>
        <v>12</v>
      </c>
      <c r="I39" s="59">
        <v>3</v>
      </c>
      <c r="J39" s="60">
        <f t="shared" si="2"/>
        <v>44</v>
      </c>
      <c r="K39" s="56">
        <v>66</v>
      </c>
      <c r="L39" s="58">
        <f t="shared" si="3"/>
        <v>42</v>
      </c>
      <c r="M39" s="62">
        <f t="shared" si="4"/>
        <v>130</v>
      </c>
      <c r="N39" s="63">
        <f t="shared" si="5"/>
        <v>36</v>
      </c>
    </row>
    <row r="40" spans="1:14" x14ac:dyDescent="0.25">
      <c r="A40" s="108" t="s">
        <v>153</v>
      </c>
      <c r="B40" s="108" t="s">
        <v>154</v>
      </c>
      <c r="C40" s="126" t="s">
        <v>128</v>
      </c>
      <c r="D40" s="109">
        <v>2009</v>
      </c>
      <c r="E40" s="59">
        <v>11.2</v>
      </c>
      <c r="F40" s="60">
        <f t="shared" si="0"/>
        <v>39</v>
      </c>
      <c r="G40" s="56">
        <v>13</v>
      </c>
      <c r="H40" s="58">
        <f t="shared" si="1"/>
        <v>35</v>
      </c>
      <c r="I40" s="59">
        <v>3.77</v>
      </c>
      <c r="J40" s="60">
        <f t="shared" si="2"/>
        <v>33</v>
      </c>
      <c r="K40" s="56">
        <v>78</v>
      </c>
      <c r="L40" s="58">
        <f t="shared" si="3"/>
        <v>23</v>
      </c>
      <c r="M40" s="62">
        <f t="shared" si="4"/>
        <v>130</v>
      </c>
      <c r="N40" s="63">
        <f t="shared" si="5"/>
        <v>36</v>
      </c>
    </row>
    <row r="41" spans="1:14" x14ac:dyDescent="0.25">
      <c r="A41" s="115" t="s">
        <v>56</v>
      </c>
      <c r="B41" s="115" t="s">
        <v>57</v>
      </c>
      <c r="C41" s="109" t="s">
        <v>27</v>
      </c>
      <c r="D41" s="109">
        <v>2011</v>
      </c>
      <c r="E41" s="59">
        <v>11</v>
      </c>
      <c r="F41" s="60">
        <f t="shared" si="0"/>
        <v>35</v>
      </c>
      <c r="G41" s="56">
        <v>12.6</v>
      </c>
      <c r="H41" s="58">
        <f t="shared" si="1"/>
        <v>21</v>
      </c>
      <c r="I41" s="59">
        <v>3.98</v>
      </c>
      <c r="J41" s="60">
        <f t="shared" si="2"/>
        <v>30</v>
      </c>
      <c r="K41" s="56">
        <v>0</v>
      </c>
      <c r="L41" s="58">
        <v>48</v>
      </c>
      <c r="M41" s="62">
        <v>134</v>
      </c>
      <c r="N41" s="63">
        <f t="shared" si="5"/>
        <v>38</v>
      </c>
    </row>
    <row r="42" spans="1:14" x14ac:dyDescent="0.25">
      <c r="A42" s="125" t="s">
        <v>60</v>
      </c>
      <c r="B42" s="125" t="s">
        <v>61</v>
      </c>
      <c r="C42" s="109" t="s">
        <v>27</v>
      </c>
      <c r="D42" s="109">
        <v>2012</v>
      </c>
      <c r="E42" s="59">
        <v>11.2</v>
      </c>
      <c r="F42" s="60">
        <f t="shared" si="0"/>
        <v>39</v>
      </c>
      <c r="G42" s="56">
        <v>12.9</v>
      </c>
      <c r="H42" s="58">
        <f t="shared" si="1"/>
        <v>31</v>
      </c>
      <c r="I42" s="59">
        <v>3.48</v>
      </c>
      <c r="J42" s="60">
        <f t="shared" si="2"/>
        <v>37</v>
      </c>
      <c r="K42" s="56">
        <v>72</v>
      </c>
      <c r="L42" s="58">
        <f t="shared" ref="L42:L50" si="6">IF(K42&lt;&gt;0,RANK(K42,K$4:K$102),"")</f>
        <v>39</v>
      </c>
      <c r="M42" s="62">
        <f t="shared" ref="M42:M50" si="7">IF(AND(F42&gt;0,G42&gt;0,H42&gt;0,K42&gt;0),SUM(F42,H42,J42,L42),"-")</f>
        <v>146</v>
      </c>
      <c r="N42" s="63">
        <f t="shared" si="5"/>
        <v>40</v>
      </c>
    </row>
    <row r="43" spans="1:14" x14ac:dyDescent="0.25">
      <c r="A43" s="125" t="s">
        <v>246</v>
      </c>
      <c r="B43" s="125" t="s">
        <v>247</v>
      </c>
      <c r="C43" s="109" t="s">
        <v>255</v>
      </c>
      <c r="D43" s="109">
        <v>2010</v>
      </c>
      <c r="E43" s="59">
        <v>11.1</v>
      </c>
      <c r="F43" s="60">
        <f t="shared" si="0"/>
        <v>36</v>
      </c>
      <c r="G43" s="56">
        <v>13.9</v>
      </c>
      <c r="H43" s="58">
        <f t="shared" si="1"/>
        <v>46</v>
      </c>
      <c r="I43" s="59">
        <v>4.28</v>
      </c>
      <c r="J43" s="60">
        <f t="shared" si="2"/>
        <v>21</v>
      </c>
      <c r="K43" s="56">
        <v>66</v>
      </c>
      <c r="L43" s="58">
        <f t="shared" si="6"/>
        <v>42</v>
      </c>
      <c r="M43" s="62">
        <f t="shared" si="7"/>
        <v>145</v>
      </c>
      <c r="N43" s="63">
        <f t="shared" si="5"/>
        <v>39</v>
      </c>
    </row>
    <row r="44" spans="1:14" x14ac:dyDescent="0.25">
      <c r="A44" s="118" t="s">
        <v>106</v>
      </c>
      <c r="B44" s="118" t="s">
        <v>107</v>
      </c>
      <c r="C44" s="126" t="s">
        <v>128</v>
      </c>
      <c r="D44" s="126">
        <v>2010</v>
      </c>
      <c r="E44" s="59">
        <v>11.1</v>
      </c>
      <c r="F44" s="60">
        <f t="shared" si="0"/>
        <v>36</v>
      </c>
      <c r="G44" s="56">
        <v>13</v>
      </c>
      <c r="H44" s="58">
        <f t="shared" si="1"/>
        <v>35</v>
      </c>
      <c r="I44" s="59">
        <v>3.43</v>
      </c>
      <c r="J44" s="60">
        <f t="shared" si="2"/>
        <v>40</v>
      </c>
      <c r="K44" s="56">
        <v>72</v>
      </c>
      <c r="L44" s="58">
        <f t="shared" si="6"/>
        <v>39</v>
      </c>
      <c r="M44" s="62">
        <f t="shared" si="7"/>
        <v>150</v>
      </c>
      <c r="N44" s="63">
        <f t="shared" si="5"/>
        <v>41</v>
      </c>
    </row>
    <row r="45" spans="1:14" x14ac:dyDescent="0.25">
      <c r="A45" s="125" t="s">
        <v>168</v>
      </c>
      <c r="B45" s="125" t="s">
        <v>169</v>
      </c>
      <c r="C45" s="126" t="s">
        <v>128</v>
      </c>
      <c r="D45" s="109">
        <v>2010</v>
      </c>
      <c r="E45" s="59">
        <v>11.8</v>
      </c>
      <c r="F45" s="60">
        <f t="shared" si="0"/>
        <v>44</v>
      </c>
      <c r="G45" s="56">
        <v>13.7</v>
      </c>
      <c r="H45" s="58">
        <f t="shared" si="1"/>
        <v>45</v>
      </c>
      <c r="I45" s="59">
        <v>3.44</v>
      </c>
      <c r="J45" s="60">
        <f t="shared" si="2"/>
        <v>39</v>
      </c>
      <c r="K45" s="56">
        <v>78</v>
      </c>
      <c r="L45" s="58">
        <f t="shared" si="6"/>
        <v>23</v>
      </c>
      <c r="M45" s="62">
        <f t="shared" si="7"/>
        <v>151</v>
      </c>
      <c r="N45" s="63">
        <f t="shared" si="5"/>
        <v>42</v>
      </c>
    </row>
    <row r="46" spans="1:14" x14ac:dyDescent="0.25">
      <c r="A46" s="118" t="s">
        <v>108</v>
      </c>
      <c r="B46" s="118" t="s">
        <v>109</v>
      </c>
      <c r="C46" s="126" t="s">
        <v>128</v>
      </c>
      <c r="D46" s="126">
        <v>2010</v>
      </c>
      <c r="E46" s="59">
        <v>12.1</v>
      </c>
      <c r="F46" s="60">
        <f t="shared" si="0"/>
        <v>45</v>
      </c>
      <c r="G46" s="56">
        <v>13.9</v>
      </c>
      <c r="H46" s="58">
        <f t="shared" si="1"/>
        <v>46</v>
      </c>
      <c r="I46" s="59">
        <v>2.97</v>
      </c>
      <c r="J46" s="60">
        <f t="shared" si="2"/>
        <v>45</v>
      </c>
      <c r="K46" s="56">
        <v>78</v>
      </c>
      <c r="L46" s="58">
        <f t="shared" si="6"/>
        <v>23</v>
      </c>
      <c r="M46" s="62">
        <f t="shared" si="7"/>
        <v>159</v>
      </c>
      <c r="N46" s="63">
        <f t="shared" si="5"/>
        <v>43</v>
      </c>
    </row>
    <row r="47" spans="1:14" x14ac:dyDescent="0.25">
      <c r="A47" s="125" t="s">
        <v>248</v>
      </c>
      <c r="B47" s="125" t="s">
        <v>249</v>
      </c>
      <c r="C47" s="109" t="s">
        <v>255</v>
      </c>
      <c r="D47" s="109">
        <v>2010</v>
      </c>
      <c r="E47" s="59">
        <v>11.4</v>
      </c>
      <c r="F47" s="60">
        <f t="shared" si="0"/>
        <v>43</v>
      </c>
      <c r="G47" s="56">
        <v>13.9</v>
      </c>
      <c r="H47" s="58">
        <f t="shared" si="1"/>
        <v>46</v>
      </c>
      <c r="I47" s="59">
        <v>2.6</v>
      </c>
      <c r="J47" s="60">
        <f t="shared" si="2"/>
        <v>48</v>
      </c>
      <c r="K47" s="56">
        <v>78</v>
      </c>
      <c r="L47" s="58">
        <f t="shared" si="6"/>
        <v>23</v>
      </c>
      <c r="M47" s="62">
        <f t="shared" si="7"/>
        <v>160</v>
      </c>
      <c r="N47" s="63">
        <f t="shared" si="5"/>
        <v>44</v>
      </c>
    </row>
    <row r="48" spans="1:14" x14ac:dyDescent="0.25">
      <c r="A48" s="115" t="s">
        <v>310</v>
      </c>
      <c r="B48" s="115" t="s">
        <v>179</v>
      </c>
      <c r="C48" s="109" t="s">
        <v>257</v>
      </c>
      <c r="D48" s="109">
        <v>2010</v>
      </c>
      <c r="E48" s="59">
        <v>12.15</v>
      </c>
      <c r="F48" s="60">
        <f t="shared" si="0"/>
        <v>46</v>
      </c>
      <c r="G48" s="56">
        <v>13.5</v>
      </c>
      <c r="H48" s="58">
        <f t="shared" si="1"/>
        <v>43</v>
      </c>
      <c r="I48" s="59">
        <v>3.45</v>
      </c>
      <c r="J48" s="60">
        <f t="shared" si="2"/>
        <v>38</v>
      </c>
      <c r="K48" s="56">
        <v>72</v>
      </c>
      <c r="L48" s="58">
        <f t="shared" si="6"/>
        <v>39</v>
      </c>
      <c r="M48" s="62">
        <f t="shared" si="7"/>
        <v>166</v>
      </c>
      <c r="N48" s="63">
        <f t="shared" si="5"/>
        <v>45</v>
      </c>
    </row>
    <row r="49" spans="1:15" x14ac:dyDescent="0.25">
      <c r="A49" s="118" t="s">
        <v>104</v>
      </c>
      <c r="B49" s="118" t="s">
        <v>105</v>
      </c>
      <c r="C49" s="126" t="s">
        <v>128</v>
      </c>
      <c r="D49" s="126">
        <v>2010</v>
      </c>
      <c r="E49" s="59">
        <v>11.2</v>
      </c>
      <c r="F49" s="60">
        <f t="shared" si="0"/>
        <v>39</v>
      </c>
      <c r="G49" s="56">
        <v>13.2</v>
      </c>
      <c r="H49" s="58">
        <f t="shared" si="1"/>
        <v>39</v>
      </c>
      <c r="I49" s="59">
        <v>2.9</v>
      </c>
      <c r="J49" s="60">
        <f t="shared" si="2"/>
        <v>46</v>
      </c>
      <c r="K49" s="56">
        <v>60</v>
      </c>
      <c r="L49" s="58">
        <f t="shared" si="6"/>
        <v>45</v>
      </c>
      <c r="M49" s="62">
        <f t="shared" si="7"/>
        <v>169</v>
      </c>
      <c r="N49" s="63">
        <f t="shared" si="5"/>
        <v>46</v>
      </c>
    </row>
    <row r="50" spans="1:15" x14ac:dyDescent="0.25">
      <c r="A50" s="125" t="s">
        <v>253</v>
      </c>
      <c r="B50" s="125" t="s">
        <v>254</v>
      </c>
      <c r="C50" s="109" t="s">
        <v>255</v>
      </c>
      <c r="D50" s="109">
        <v>2012</v>
      </c>
      <c r="E50" s="59">
        <v>13.4</v>
      </c>
      <c r="F50" s="60">
        <f t="shared" si="0"/>
        <v>48</v>
      </c>
      <c r="G50" s="56">
        <v>13.3</v>
      </c>
      <c r="H50" s="58">
        <f t="shared" si="1"/>
        <v>41</v>
      </c>
      <c r="I50" s="59">
        <v>3.08</v>
      </c>
      <c r="J50" s="60">
        <f t="shared" si="2"/>
        <v>43</v>
      </c>
      <c r="K50" s="56">
        <v>60</v>
      </c>
      <c r="L50" s="58">
        <f t="shared" si="6"/>
        <v>45</v>
      </c>
      <c r="M50" s="62">
        <f t="shared" si="7"/>
        <v>177</v>
      </c>
      <c r="N50" s="63">
        <f t="shared" si="5"/>
        <v>47</v>
      </c>
    </row>
    <row r="51" spans="1:15" x14ac:dyDescent="0.25">
      <c r="A51" s="125" t="s">
        <v>250</v>
      </c>
      <c r="B51" s="125" t="s">
        <v>251</v>
      </c>
      <c r="C51" s="109" t="s">
        <v>255</v>
      </c>
      <c r="D51" s="109">
        <v>2012</v>
      </c>
      <c r="E51" s="59">
        <v>12.5</v>
      </c>
      <c r="F51" s="60">
        <f t="shared" si="0"/>
        <v>47</v>
      </c>
      <c r="G51" s="56">
        <v>13.6</v>
      </c>
      <c r="H51" s="58">
        <f t="shared" si="1"/>
        <v>44</v>
      </c>
      <c r="I51" s="59">
        <v>2.82</v>
      </c>
      <c r="J51" s="60">
        <f t="shared" si="2"/>
        <v>47</v>
      </c>
      <c r="K51" s="56">
        <v>0</v>
      </c>
      <c r="L51" s="58">
        <v>48</v>
      </c>
      <c r="M51" s="62">
        <v>185</v>
      </c>
      <c r="N51" s="63">
        <f t="shared" si="5"/>
        <v>48</v>
      </c>
    </row>
    <row r="52" spans="1:15" x14ac:dyDescent="0.25">
      <c r="A52" s="42"/>
      <c r="B52" s="42"/>
      <c r="C52" s="43"/>
      <c r="D52" s="44"/>
      <c r="E52" s="12"/>
      <c r="F52" s="13"/>
      <c r="G52" s="12"/>
      <c r="H52" s="13"/>
      <c r="I52" s="12"/>
      <c r="J52" s="13"/>
      <c r="K52" s="12"/>
      <c r="L52" s="13"/>
      <c r="M52" s="13"/>
      <c r="N52" s="13"/>
      <c r="O52" s="41"/>
    </row>
    <row r="53" spans="1:15" x14ac:dyDescent="0.25">
      <c r="A53" s="42"/>
      <c r="B53" s="42"/>
      <c r="C53" s="43"/>
      <c r="D53" s="44"/>
      <c r="E53" s="12"/>
      <c r="F53" s="13"/>
      <c r="G53" s="12"/>
      <c r="H53" s="13"/>
      <c r="I53" s="12"/>
      <c r="J53" s="13"/>
      <c r="K53" s="12"/>
      <c r="L53" s="13"/>
      <c r="M53" s="13"/>
      <c r="N53" s="13"/>
      <c r="O53" s="41"/>
    </row>
    <row r="54" spans="1: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</row>
    <row r="55" spans="1: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</row>
    <row r="56" spans="1: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</row>
    <row r="57" spans="1: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</row>
    <row r="58" spans="1: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</row>
    <row r="59" spans="1: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</row>
    <row r="60" spans="1: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</row>
    <row r="61" spans="1: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</row>
    <row r="62" spans="1: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</row>
    <row r="63" spans="1: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</row>
    <row r="64" spans="1: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</row>
    <row r="65" spans="1:14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</row>
    <row r="66" spans="1:14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</row>
    <row r="67" spans="1:14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</row>
    <row r="68" spans="1:14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</row>
    <row r="69" spans="1:14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</row>
    <row r="70" spans="1:14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</row>
    <row r="71" spans="1:14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</row>
    <row r="72" spans="1:14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</row>
    <row r="73" spans="1:14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</row>
    <row r="74" spans="1:14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</row>
    <row r="75" spans="1:14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</row>
    <row r="76" spans="1:14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</row>
    <row r="77" spans="1:14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</row>
    <row r="78" spans="1:14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</row>
    <row r="79" spans="1:14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</row>
    <row r="80" spans="1:14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</row>
    <row r="81" spans="1:14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</row>
    <row r="82" spans="1:14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</row>
    <row r="83" spans="1:14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</row>
    <row r="84" spans="1:14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</row>
    <row r="85" spans="1:14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</row>
    <row r="86" spans="1:14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</row>
    <row r="87" spans="1:14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</row>
    <row r="88" spans="1:14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</row>
    <row r="89" spans="1:14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1:14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4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</row>
    <row r="92" spans="1:14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</row>
    <row r="93" spans="1:14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</row>
    <row r="94" spans="1:14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</row>
    <row r="95" spans="1:14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</row>
    <row r="96" spans="1:14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</row>
    <row r="97" spans="1:14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</row>
    <row r="98" spans="1:14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4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4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4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4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4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1:14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1:14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1:14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</row>
    <row r="111" spans="1:14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1:14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</row>
    <row r="113" spans="1:14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</row>
    <row r="114" spans="1:14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</row>
    <row r="115" spans="1:14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</row>
    <row r="116" spans="1:14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</row>
    <row r="117" spans="1:14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</row>
  </sheetData>
  <sheetProtection selectLockedCells="1" selectUnlockedCells="1"/>
  <sortState ref="A4:O51">
    <sortCondition ref="N4:N51"/>
  </sortState>
  <mergeCells count="1">
    <mergeCell ref="J1:K1"/>
  </mergeCells>
  <phoneticPr fontId="7" type="noConversion"/>
  <dataValidations count="1">
    <dataValidation type="list" allowBlank="1" sqref="C4:C53">
      <formula1>TJ_Jiskra_Humpolec</formula1>
      <formula2>0</formula2>
    </dataValidation>
  </dataValidations>
  <pageMargins left="0.51180555555555551" right="0.51180555555555551" top="0.59027777777777779" bottom="0.59027777777777779" header="0.51180555555555551" footer="0.51180555555555551"/>
  <pageSetup paperSize="9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1:Q142"/>
  <sheetViews>
    <sheetView topLeftCell="A31" workbookViewId="0">
      <selection activeCell="A53" sqref="A53:XFD60"/>
    </sheetView>
  </sheetViews>
  <sheetFormatPr defaultColWidth="8.85546875" defaultRowHeight="15" x14ac:dyDescent="0.25"/>
  <cols>
    <col min="1" max="1" width="18.140625" style="2" customWidth="1"/>
    <col min="2" max="2" width="11.28515625" style="2" customWidth="1"/>
    <col min="3" max="3" width="15" style="2" customWidth="1"/>
    <col min="4" max="4" width="7.28515625" style="1" customWidth="1"/>
    <col min="5" max="5" width="9.140625" style="3" customWidth="1"/>
    <col min="6" max="6" width="5.7109375" style="1" customWidth="1"/>
    <col min="7" max="7" width="9.140625" style="3" customWidth="1"/>
    <col min="8" max="8" width="5.7109375" style="1" customWidth="1"/>
    <col min="9" max="9" width="9.140625" style="3" customWidth="1"/>
    <col min="10" max="10" width="5.7109375" style="1" customWidth="1"/>
    <col min="11" max="11" width="9.140625" style="3" customWidth="1"/>
    <col min="12" max="13" width="5.7109375" style="1" customWidth="1"/>
    <col min="14" max="14" width="7.28515625" style="2" customWidth="1"/>
    <col min="15" max="16384" width="8.85546875" style="2"/>
  </cols>
  <sheetData>
    <row r="1" spans="1:17" ht="23.25" x14ac:dyDescent="0.35">
      <c r="A1" s="45" t="s">
        <v>13</v>
      </c>
      <c r="B1" s="46"/>
      <c r="C1" s="46"/>
      <c r="D1" s="47"/>
      <c r="E1" s="48"/>
      <c r="F1" s="47"/>
      <c r="G1" s="48"/>
      <c r="H1" s="47"/>
      <c r="I1" s="48"/>
      <c r="J1" s="154">
        <v>43246</v>
      </c>
      <c r="K1" s="154"/>
      <c r="L1" s="5" t="s">
        <v>24</v>
      </c>
      <c r="M1" s="47"/>
      <c r="N1" s="40"/>
    </row>
    <row r="2" spans="1:17" ht="6" customHeight="1" thickBot="1" x14ac:dyDescent="0.3">
      <c r="A2" s="40"/>
      <c r="B2" s="40"/>
      <c r="C2" s="40"/>
      <c r="D2" s="39"/>
      <c r="E2" s="49"/>
      <c r="F2" s="39"/>
      <c r="G2" s="49"/>
      <c r="H2" s="39"/>
      <c r="I2" s="49"/>
      <c r="J2" s="39"/>
      <c r="K2" s="49"/>
      <c r="L2" s="39"/>
      <c r="M2" s="39"/>
      <c r="N2" s="50"/>
    </row>
    <row r="3" spans="1:17" ht="16.5" thickBot="1" x14ac:dyDescent="0.3">
      <c r="A3" s="119" t="s">
        <v>1</v>
      </c>
      <c r="B3" s="120" t="s">
        <v>2</v>
      </c>
      <c r="C3" s="120" t="s">
        <v>3</v>
      </c>
      <c r="D3" s="121" t="s">
        <v>4</v>
      </c>
      <c r="E3" s="9" t="s">
        <v>20</v>
      </c>
      <c r="F3" s="8" t="s">
        <v>5</v>
      </c>
      <c r="G3" s="9" t="s">
        <v>21</v>
      </c>
      <c r="H3" s="8" t="s">
        <v>6</v>
      </c>
      <c r="I3" s="9" t="s">
        <v>22</v>
      </c>
      <c r="J3" s="8" t="s">
        <v>7</v>
      </c>
      <c r="K3" s="9" t="s">
        <v>23</v>
      </c>
      <c r="L3" s="8" t="s">
        <v>8</v>
      </c>
      <c r="M3" s="10" t="s">
        <v>9</v>
      </c>
      <c r="N3" s="51" t="s">
        <v>10</v>
      </c>
    </row>
    <row r="4" spans="1:17" x14ac:dyDescent="0.25">
      <c r="A4" s="125" t="s">
        <v>188</v>
      </c>
      <c r="B4" s="118" t="s">
        <v>92</v>
      </c>
      <c r="C4" s="109" t="s">
        <v>128</v>
      </c>
      <c r="D4" s="109">
        <v>2007</v>
      </c>
      <c r="E4" s="61">
        <v>9.1</v>
      </c>
      <c r="F4" s="60">
        <f t="shared" ref="F4:F35" si="0">IF(E4&lt;&gt;0,RANK(E4,E$4:E$125,1),"")</f>
        <v>3</v>
      </c>
      <c r="G4" s="56">
        <v>11</v>
      </c>
      <c r="H4" s="58">
        <f t="shared" ref="H4:H35" si="1">IF(G4&lt;&gt;0,RANK(G4,G$4:G$125,1),"")</f>
        <v>1</v>
      </c>
      <c r="I4" s="59">
        <v>6.9</v>
      </c>
      <c r="J4" s="60">
        <f t="shared" ref="J4:J35" si="2">IF(I4&lt;&gt;0,RANK(I4,I$4:I$125),"")</f>
        <v>5</v>
      </c>
      <c r="K4" s="56">
        <v>109</v>
      </c>
      <c r="L4" s="58">
        <f t="shared" ref="L4:L35" si="3">IF(K4&lt;&gt;0,RANK(K4,K$4:K$125),"")</f>
        <v>2</v>
      </c>
      <c r="M4" s="62">
        <f t="shared" ref="M4:M35" si="4">IF(AND(F4&gt;0,G4&gt;0,H4&gt;0,K4&gt;0),SUM(F4,H4,J4,L4),"-")</f>
        <v>11</v>
      </c>
      <c r="N4" s="63">
        <f t="shared" ref="N4:N35" si="5">IF(M4&lt;&gt;"-",RANK(M4,M$4:M$125,1),"")</f>
        <v>1</v>
      </c>
      <c r="P4" s="12"/>
      <c r="Q4" s="13"/>
    </row>
    <row r="5" spans="1:17" x14ac:dyDescent="0.25">
      <c r="A5" s="115" t="s">
        <v>65</v>
      </c>
      <c r="B5" s="115" t="s">
        <v>66</v>
      </c>
      <c r="C5" s="109" t="s">
        <v>27</v>
      </c>
      <c r="D5" s="103">
        <v>2007</v>
      </c>
      <c r="E5" s="61">
        <v>9.4</v>
      </c>
      <c r="F5" s="60">
        <f t="shared" si="0"/>
        <v>5</v>
      </c>
      <c r="G5" s="56">
        <v>11.8</v>
      </c>
      <c r="H5" s="58">
        <f t="shared" si="1"/>
        <v>8</v>
      </c>
      <c r="I5" s="59">
        <v>8.6</v>
      </c>
      <c r="J5" s="60">
        <f t="shared" si="2"/>
        <v>1</v>
      </c>
      <c r="K5" s="56">
        <v>109</v>
      </c>
      <c r="L5" s="58">
        <f t="shared" si="3"/>
        <v>2</v>
      </c>
      <c r="M5" s="62">
        <f t="shared" si="4"/>
        <v>16</v>
      </c>
      <c r="N5" s="63">
        <f t="shared" si="5"/>
        <v>2</v>
      </c>
      <c r="P5" s="12"/>
      <c r="Q5" s="13"/>
    </row>
    <row r="6" spans="1:17" x14ac:dyDescent="0.25">
      <c r="A6" s="125" t="s">
        <v>187</v>
      </c>
      <c r="B6" s="125" t="s">
        <v>109</v>
      </c>
      <c r="C6" s="109" t="s">
        <v>128</v>
      </c>
      <c r="D6" s="109">
        <v>2007</v>
      </c>
      <c r="E6" s="61">
        <v>8.1</v>
      </c>
      <c r="F6" s="60">
        <f t="shared" si="0"/>
        <v>1</v>
      </c>
      <c r="G6" s="56">
        <v>11.3</v>
      </c>
      <c r="H6" s="58">
        <f t="shared" si="1"/>
        <v>2</v>
      </c>
      <c r="I6" s="59">
        <v>7</v>
      </c>
      <c r="J6" s="60">
        <f t="shared" si="2"/>
        <v>4</v>
      </c>
      <c r="K6" s="56">
        <v>97</v>
      </c>
      <c r="L6" s="58">
        <f t="shared" si="3"/>
        <v>16</v>
      </c>
      <c r="M6" s="62">
        <f t="shared" si="4"/>
        <v>23</v>
      </c>
      <c r="N6" s="63">
        <f t="shared" si="5"/>
        <v>3</v>
      </c>
      <c r="P6" s="12"/>
      <c r="Q6" s="13"/>
    </row>
    <row r="7" spans="1:17" x14ac:dyDescent="0.25">
      <c r="A7" s="115" t="s">
        <v>63</v>
      </c>
      <c r="B7" s="115" t="s">
        <v>64</v>
      </c>
      <c r="C7" s="109" t="s">
        <v>27</v>
      </c>
      <c r="D7" s="109">
        <v>2007</v>
      </c>
      <c r="E7" s="61">
        <v>9.6</v>
      </c>
      <c r="F7" s="60">
        <f t="shared" si="0"/>
        <v>8</v>
      </c>
      <c r="G7" s="56">
        <v>11.5</v>
      </c>
      <c r="H7" s="58">
        <f t="shared" si="1"/>
        <v>3</v>
      </c>
      <c r="I7" s="59">
        <v>6.5</v>
      </c>
      <c r="J7" s="60">
        <f t="shared" si="2"/>
        <v>6</v>
      </c>
      <c r="K7" s="56">
        <v>103</v>
      </c>
      <c r="L7" s="58">
        <f t="shared" si="3"/>
        <v>9</v>
      </c>
      <c r="M7" s="62">
        <f t="shared" si="4"/>
        <v>26</v>
      </c>
      <c r="N7" s="63">
        <f t="shared" si="5"/>
        <v>4</v>
      </c>
      <c r="P7" s="12"/>
      <c r="Q7" s="13"/>
    </row>
    <row r="8" spans="1:17" x14ac:dyDescent="0.25">
      <c r="A8" s="108" t="s">
        <v>191</v>
      </c>
      <c r="B8" s="125" t="s">
        <v>173</v>
      </c>
      <c r="C8" s="109" t="s">
        <v>128</v>
      </c>
      <c r="D8" s="109">
        <v>2008</v>
      </c>
      <c r="E8" s="61">
        <v>9</v>
      </c>
      <c r="F8" s="60">
        <f t="shared" si="0"/>
        <v>2</v>
      </c>
      <c r="G8" s="56">
        <v>11.7</v>
      </c>
      <c r="H8" s="58">
        <f t="shared" si="1"/>
        <v>5</v>
      </c>
      <c r="I8" s="59">
        <v>5.5</v>
      </c>
      <c r="J8" s="60">
        <f t="shared" si="2"/>
        <v>20</v>
      </c>
      <c r="K8" s="56">
        <v>109</v>
      </c>
      <c r="L8" s="58">
        <f t="shared" si="3"/>
        <v>2</v>
      </c>
      <c r="M8" s="62">
        <f t="shared" si="4"/>
        <v>29</v>
      </c>
      <c r="N8" s="63">
        <f t="shared" si="5"/>
        <v>5</v>
      </c>
      <c r="P8" s="12"/>
      <c r="Q8" s="13"/>
    </row>
    <row r="9" spans="1:17" x14ac:dyDescent="0.25">
      <c r="A9" s="108" t="s">
        <v>237</v>
      </c>
      <c r="B9" s="108" t="s">
        <v>238</v>
      </c>
      <c r="C9" s="109" t="s">
        <v>255</v>
      </c>
      <c r="D9" s="109">
        <v>2007</v>
      </c>
      <c r="E9" s="61">
        <v>9.5</v>
      </c>
      <c r="F9" s="60">
        <f t="shared" si="0"/>
        <v>7</v>
      </c>
      <c r="G9" s="56">
        <v>11.7</v>
      </c>
      <c r="H9" s="58">
        <f t="shared" si="1"/>
        <v>5</v>
      </c>
      <c r="I9" s="59">
        <v>6.4</v>
      </c>
      <c r="J9" s="60">
        <f t="shared" si="2"/>
        <v>8</v>
      </c>
      <c r="K9" s="56">
        <v>103</v>
      </c>
      <c r="L9" s="58">
        <f t="shared" si="3"/>
        <v>9</v>
      </c>
      <c r="M9" s="62">
        <f t="shared" si="4"/>
        <v>29</v>
      </c>
      <c r="N9" s="63">
        <f t="shared" si="5"/>
        <v>5</v>
      </c>
      <c r="P9" s="12"/>
      <c r="Q9" s="13"/>
    </row>
    <row r="10" spans="1:17" x14ac:dyDescent="0.25">
      <c r="A10" s="115" t="s">
        <v>62</v>
      </c>
      <c r="B10" s="115" t="s">
        <v>50</v>
      </c>
      <c r="C10" s="109" t="s">
        <v>27</v>
      </c>
      <c r="D10" s="109">
        <v>2007</v>
      </c>
      <c r="E10" s="61">
        <v>9.8000000000000007</v>
      </c>
      <c r="F10" s="60">
        <f t="shared" si="0"/>
        <v>9</v>
      </c>
      <c r="G10" s="56">
        <v>11.8</v>
      </c>
      <c r="H10" s="58">
        <f t="shared" si="1"/>
        <v>8</v>
      </c>
      <c r="I10" s="59">
        <v>6</v>
      </c>
      <c r="J10" s="60">
        <f t="shared" si="2"/>
        <v>15</v>
      </c>
      <c r="K10" s="56">
        <v>117</v>
      </c>
      <c r="L10" s="58">
        <f t="shared" si="3"/>
        <v>1</v>
      </c>
      <c r="M10" s="62">
        <f t="shared" si="4"/>
        <v>33</v>
      </c>
      <c r="N10" s="63">
        <f t="shared" si="5"/>
        <v>7</v>
      </c>
      <c r="P10" s="12"/>
      <c r="Q10" s="13"/>
    </row>
    <row r="11" spans="1:17" x14ac:dyDescent="0.25">
      <c r="A11" s="108" t="s">
        <v>195</v>
      </c>
      <c r="B11" s="125" t="s">
        <v>176</v>
      </c>
      <c r="C11" s="109" t="s">
        <v>128</v>
      </c>
      <c r="D11" s="109">
        <v>2007</v>
      </c>
      <c r="E11" s="61">
        <v>9.3000000000000007</v>
      </c>
      <c r="F11" s="60">
        <f t="shared" si="0"/>
        <v>4</v>
      </c>
      <c r="G11" s="56">
        <v>11.9</v>
      </c>
      <c r="H11" s="58">
        <f t="shared" si="1"/>
        <v>11</v>
      </c>
      <c r="I11" s="59">
        <v>5.7</v>
      </c>
      <c r="J11" s="60">
        <f t="shared" si="2"/>
        <v>19</v>
      </c>
      <c r="K11" s="56">
        <v>109</v>
      </c>
      <c r="L11" s="58">
        <f t="shared" si="3"/>
        <v>2</v>
      </c>
      <c r="M11" s="62">
        <f t="shared" si="4"/>
        <v>36</v>
      </c>
      <c r="N11" s="63">
        <f t="shared" si="5"/>
        <v>8</v>
      </c>
      <c r="P11" s="12"/>
      <c r="Q11" s="13"/>
    </row>
    <row r="12" spans="1:17" x14ac:dyDescent="0.25">
      <c r="A12" s="115" t="s">
        <v>301</v>
      </c>
      <c r="B12" s="115"/>
      <c r="C12" s="109" t="s">
        <v>257</v>
      </c>
      <c r="D12" s="103">
        <v>2007</v>
      </c>
      <c r="E12" s="61">
        <v>11</v>
      </c>
      <c r="F12" s="60">
        <f t="shared" si="0"/>
        <v>24</v>
      </c>
      <c r="G12" s="56">
        <v>11.6</v>
      </c>
      <c r="H12" s="58">
        <f t="shared" si="1"/>
        <v>4</v>
      </c>
      <c r="I12" s="59">
        <v>7.7</v>
      </c>
      <c r="J12" s="60">
        <f t="shared" si="2"/>
        <v>2</v>
      </c>
      <c r="K12" s="56">
        <v>103</v>
      </c>
      <c r="L12" s="58">
        <f t="shared" si="3"/>
        <v>9</v>
      </c>
      <c r="M12" s="62">
        <f t="shared" si="4"/>
        <v>39</v>
      </c>
      <c r="N12" s="63">
        <f t="shared" si="5"/>
        <v>9</v>
      </c>
      <c r="P12" s="12"/>
      <c r="Q12" s="13"/>
    </row>
    <row r="13" spans="1:17" x14ac:dyDescent="0.25">
      <c r="A13" s="115" t="s">
        <v>56</v>
      </c>
      <c r="B13" s="115" t="s">
        <v>68</v>
      </c>
      <c r="C13" s="109" t="s">
        <v>27</v>
      </c>
      <c r="D13" s="109">
        <v>2008</v>
      </c>
      <c r="E13" s="61">
        <v>9.4</v>
      </c>
      <c r="F13" s="60">
        <f t="shared" si="0"/>
        <v>5</v>
      </c>
      <c r="G13" s="56">
        <v>12.1</v>
      </c>
      <c r="H13" s="58">
        <f t="shared" si="1"/>
        <v>14</v>
      </c>
      <c r="I13" s="59">
        <v>6.2</v>
      </c>
      <c r="J13" s="60">
        <f t="shared" si="2"/>
        <v>11</v>
      </c>
      <c r="K13" s="56">
        <v>97</v>
      </c>
      <c r="L13" s="58">
        <f t="shared" si="3"/>
        <v>16</v>
      </c>
      <c r="M13" s="62">
        <f t="shared" si="4"/>
        <v>46</v>
      </c>
      <c r="N13" s="63">
        <f t="shared" si="5"/>
        <v>10</v>
      </c>
      <c r="P13" s="12"/>
      <c r="Q13" s="13"/>
    </row>
    <row r="14" spans="1:17" x14ac:dyDescent="0.25">
      <c r="A14" s="108" t="s">
        <v>218</v>
      </c>
      <c r="B14" s="125" t="s">
        <v>109</v>
      </c>
      <c r="C14" s="109" t="s">
        <v>205</v>
      </c>
      <c r="D14" s="109">
        <v>2008</v>
      </c>
      <c r="E14" s="61">
        <v>10.199999999999999</v>
      </c>
      <c r="F14" s="60">
        <f t="shared" si="0"/>
        <v>12</v>
      </c>
      <c r="G14" s="56">
        <v>12.1</v>
      </c>
      <c r="H14" s="58">
        <f t="shared" si="1"/>
        <v>14</v>
      </c>
      <c r="I14" s="59">
        <v>6.3</v>
      </c>
      <c r="J14" s="60">
        <f t="shared" si="2"/>
        <v>9</v>
      </c>
      <c r="K14" s="56">
        <v>97</v>
      </c>
      <c r="L14" s="58">
        <f t="shared" si="3"/>
        <v>16</v>
      </c>
      <c r="M14" s="62">
        <f t="shared" si="4"/>
        <v>51</v>
      </c>
      <c r="N14" s="63">
        <f t="shared" si="5"/>
        <v>11</v>
      </c>
      <c r="P14" s="12"/>
      <c r="Q14" s="13"/>
    </row>
    <row r="15" spans="1:17" x14ac:dyDescent="0.25">
      <c r="A15" s="108" t="s">
        <v>261</v>
      </c>
      <c r="B15" s="125" t="s">
        <v>181</v>
      </c>
      <c r="C15" s="109" t="s">
        <v>83</v>
      </c>
      <c r="D15" s="109">
        <v>2007</v>
      </c>
      <c r="E15" s="61">
        <v>10.1</v>
      </c>
      <c r="F15" s="60">
        <f t="shared" si="0"/>
        <v>11</v>
      </c>
      <c r="G15" s="56">
        <v>11.7</v>
      </c>
      <c r="H15" s="58">
        <f t="shared" si="1"/>
        <v>5</v>
      </c>
      <c r="I15" s="59">
        <v>5.5</v>
      </c>
      <c r="J15" s="60">
        <f t="shared" si="2"/>
        <v>20</v>
      </c>
      <c r="K15" s="56">
        <v>97</v>
      </c>
      <c r="L15" s="58">
        <f t="shared" si="3"/>
        <v>16</v>
      </c>
      <c r="M15" s="62">
        <f t="shared" si="4"/>
        <v>52</v>
      </c>
      <c r="N15" s="63">
        <f t="shared" si="5"/>
        <v>12</v>
      </c>
      <c r="P15" s="12"/>
      <c r="Q15" s="13"/>
    </row>
    <row r="16" spans="1:17" x14ac:dyDescent="0.25">
      <c r="A16" s="115" t="s">
        <v>69</v>
      </c>
      <c r="B16" s="115" t="s">
        <v>70</v>
      </c>
      <c r="C16" s="109" t="s">
        <v>27</v>
      </c>
      <c r="D16" s="103">
        <v>2007</v>
      </c>
      <c r="E16" s="61">
        <v>10.7</v>
      </c>
      <c r="F16" s="60">
        <f t="shared" si="0"/>
        <v>16</v>
      </c>
      <c r="G16" s="56">
        <v>12.1</v>
      </c>
      <c r="H16" s="58">
        <f t="shared" si="1"/>
        <v>14</v>
      </c>
      <c r="I16" s="59">
        <v>5.9</v>
      </c>
      <c r="J16" s="60">
        <f t="shared" si="2"/>
        <v>16</v>
      </c>
      <c r="K16" s="56">
        <v>103</v>
      </c>
      <c r="L16" s="58">
        <f t="shared" si="3"/>
        <v>9</v>
      </c>
      <c r="M16" s="62">
        <f t="shared" si="4"/>
        <v>55</v>
      </c>
      <c r="N16" s="63">
        <f t="shared" si="5"/>
        <v>13</v>
      </c>
      <c r="P16" s="12"/>
      <c r="Q16" s="13"/>
    </row>
    <row r="17" spans="1:17" x14ac:dyDescent="0.25">
      <c r="A17" s="108" t="s">
        <v>198</v>
      </c>
      <c r="B17" s="115" t="s">
        <v>179</v>
      </c>
      <c r="C17" s="109" t="s">
        <v>128</v>
      </c>
      <c r="D17" s="109">
        <v>2008</v>
      </c>
      <c r="E17" s="61">
        <v>9.8000000000000007</v>
      </c>
      <c r="F17" s="60">
        <f t="shared" si="0"/>
        <v>9</v>
      </c>
      <c r="G17" s="56">
        <v>12.1</v>
      </c>
      <c r="H17" s="58">
        <f t="shared" si="1"/>
        <v>14</v>
      </c>
      <c r="I17" s="59">
        <v>5</v>
      </c>
      <c r="J17" s="60">
        <f t="shared" si="2"/>
        <v>28</v>
      </c>
      <c r="K17" s="56">
        <v>103</v>
      </c>
      <c r="L17" s="58">
        <f t="shared" si="3"/>
        <v>9</v>
      </c>
      <c r="M17" s="62">
        <f t="shared" si="4"/>
        <v>60</v>
      </c>
      <c r="N17" s="63">
        <f t="shared" si="5"/>
        <v>14</v>
      </c>
      <c r="P17" s="12"/>
      <c r="Q17" s="13"/>
    </row>
    <row r="18" spans="1:17" x14ac:dyDescent="0.25">
      <c r="A18" s="115" t="s">
        <v>71</v>
      </c>
      <c r="B18" s="115" t="s">
        <v>72</v>
      </c>
      <c r="C18" s="109" t="s">
        <v>27</v>
      </c>
      <c r="D18" s="109">
        <v>2008</v>
      </c>
      <c r="E18" s="61">
        <v>10.9</v>
      </c>
      <c r="F18" s="60">
        <f t="shared" si="0"/>
        <v>22</v>
      </c>
      <c r="G18" s="56">
        <v>12.2</v>
      </c>
      <c r="H18" s="58">
        <f t="shared" si="1"/>
        <v>22</v>
      </c>
      <c r="I18" s="59">
        <v>6.5</v>
      </c>
      <c r="J18" s="60">
        <f t="shared" si="2"/>
        <v>6</v>
      </c>
      <c r="K18" s="56">
        <v>97</v>
      </c>
      <c r="L18" s="58">
        <f t="shared" si="3"/>
        <v>16</v>
      </c>
      <c r="M18" s="62">
        <f t="shared" si="4"/>
        <v>66</v>
      </c>
      <c r="N18" s="63">
        <f t="shared" si="5"/>
        <v>15</v>
      </c>
      <c r="P18" s="12"/>
      <c r="Q18" s="13"/>
    </row>
    <row r="19" spans="1:17" x14ac:dyDescent="0.25">
      <c r="A19" s="108" t="s">
        <v>214</v>
      </c>
      <c r="B19" s="125" t="s">
        <v>215</v>
      </c>
      <c r="C19" s="109" t="s">
        <v>205</v>
      </c>
      <c r="D19" s="109">
        <v>2008</v>
      </c>
      <c r="E19" s="61">
        <v>10.7</v>
      </c>
      <c r="F19" s="60">
        <f t="shared" si="0"/>
        <v>16</v>
      </c>
      <c r="G19" s="56">
        <v>12.2</v>
      </c>
      <c r="H19" s="58">
        <f t="shared" si="1"/>
        <v>22</v>
      </c>
      <c r="I19" s="59">
        <v>5</v>
      </c>
      <c r="J19" s="60">
        <f t="shared" si="2"/>
        <v>28</v>
      </c>
      <c r="K19" s="56">
        <v>109</v>
      </c>
      <c r="L19" s="58">
        <f t="shared" si="3"/>
        <v>2</v>
      </c>
      <c r="M19" s="62">
        <f t="shared" si="4"/>
        <v>68</v>
      </c>
      <c r="N19" s="63">
        <f t="shared" si="5"/>
        <v>16</v>
      </c>
      <c r="P19" s="12"/>
      <c r="Q19" s="13"/>
    </row>
    <row r="20" spans="1:17" x14ac:dyDescent="0.25">
      <c r="A20" s="108" t="s">
        <v>196</v>
      </c>
      <c r="B20" s="118" t="s">
        <v>177</v>
      </c>
      <c r="C20" s="109" t="s">
        <v>128</v>
      </c>
      <c r="D20" s="109">
        <v>2007</v>
      </c>
      <c r="E20" s="61">
        <v>10.8</v>
      </c>
      <c r="F20" s="60">
        <f t="shared" si="0"/>
        <v>21</v>
      </c>
      <c r="G20" s="56">
        <v>12.1</v>
      </c>
      <c r="H20" s="58">
        <f t="shared" si="1"/>
        <v>14</v>
      </c>
      <c r="I20" s="59">
        <v>4.9000000000000004</v>
      </c>
      <c r="J20" s="60">
        <f t="shared" si="2"/>
        <v>32</v>
      </c>
      <c r="K20" s="56">
        <v>109</v>
      </c>
      <c r="L20" s="58">
        <f t="shared" si="3"/>
        <v>2</v>
      </c>
      <c r="M20" s="62">
        <f t="shared" si="4"/>
        <v>69</v>
      </c>
      <c r="N20" s="63">
        <f t="shared" si="5"/>
        <v>17</v>
      </c>
      <c r="P20" s="12"/>
      <c r="Q20" s="13"/>
    </row>
    <row r="21" spans="1:17" x14ac:dyDescent="0.25">
      <c r="A21" s="108" t="s">
        <v>190</v>
      </c>
      <c r="B21" s="115" t="s">
        <v>147</v>
      </c>
      <c r="C21" s="109" t="s">
        <v>128</v>
      </c>
      <c r="D21" s="109">
        <v>2008</v>
      </c>
      <c r="E21" s="61">
        <v>11.1</v>
      </c>
      <c r="F21" s="60">
        <f t="shared" si="0"/>
        <v>25</v>
      </c>
      <c r="G21" s="56">
        <v>12.4</v>
      </c>
      <c r="H21" s="58">
        <f t="shared" si="1"/>
        <v>30</v>
      </c>
      <c r="I21" s="59">
        <v>6.2</v>
      </c>
      <c r="J21" s="60">
        <f t="shared" si="2"/>
        <v>11</v>
      </c>
      <c r="K21" s="56">
        <v>97</v>
      </c>
      <c r="L21" s="58">
        <f t="shared" si="3"/>
        <v>16</v>
      </c>
      <c r="M21" s="62">
        <f t="shared" si="4"/>
        <v>82</v>
      </c>
      <c r="N21" s="63">
        <f t="shared" si="5"/>
        <v>18</v>
      </c>
      <c r="P21" s="12"/>
      <c r="Q21" s="13"/>
    </row>
    <row r="22" spans="1:17" x14ac:dyDescent="0.25">
      <c r="A22" s="108" t="s">
        <v>216</v>
      </c>
      <c r="B22" s="125" t="s">
        <v>90</v>
      </c>
      <c r="C22" s="109" t="s">
        <v>205</v>
      </c>
      <c r="D22" s="109">
        <v>2008</v>
      </c>
      <c r="E22" s="61">
        <v>11.2</v>
      </c>
      <c r="F22" s="60">
        <f t="shared" si="0"/>
        <v>27</v>
      </c>
      <c r="G22" s="56">
        <v>12.1</v>
      </c>
      <c r="H22" s="58">
        <f t="shared" si="1"/>
        <v>14</v>
      </c>
      <c r="I22" s="59">
        <v>5.2</v>
      </c>
      <c r="J22" s="60">
        <f t="shared" si="2"/>
        <v>26</v>
      </c>
      <c r="K22" s="56">
        <v>97</v>
      </c>
      <c r="L22" s="58">
        <f t="shared" si="3"/>
        <v>16</v>
      </c>
      <c r="M22" s="62">
        <f t="shared" si="4"/>
        <v>83</v>
      </c>
      <c r="N22" s="63">
        <f t="shared" si="5"/>
        <v>19</v>
      </c>
      <c r="P22" s="12"/>
      <c r="Q22" s="13"/>
    </row>
    <row r="23" spans="1:17" x14ac:dyDescent="0.25">
      <c r="A23" s="115" t="s">
        <v>73</v>
      </c>
      <c r="B23" s="115" t="s">
        <v>54</v>
      </c>
      <c r="C23" s="109" t="s">
        <v>27</v>
      </c>
      <c r="D23" s="109">
        <v>2008</v>
      </c>
      <c r="E23" s="61">
        <v>11.9</v>
      </c>
      <c r="F23" s="60">
        <f t="shared" si="0"/>
        <v>36</v>
      </c>
      <c r="G23" s="56">
        <v>12.5</v>
      </c>
      <c r="H23" s="58">
        <f t="shared" si="1"/>
        <v>33</v>
      </c>
      <c r="I23" s="59">
        <v>6.1</v>
      </c>
      <c r="J23" s="60">
        <f t="shared" si="2"/>
        <v>13</v>
      </c>
      <c r="K23" s="56">
        <v>109</v>
      </c>
      <c r="L23" s="58">
        <f t="shared" si="3"/>
        <v>2</v>
      </c>
      <c r="M23" s="62">
        <f t="shared" si="4"/>
        <v>84</v>
      </c>
      <c r="N23" s="63">
        <f t="shared" si="5"/>
        <v>20</v>
      </c>
      <c r="P23" s="12"/>
      <c r="Q23" s="13"/>
    </row>
    <row r="24" spans="1:17" x14ac:dyDescent="0.25">
      <c r="A24" s="124" t="s">
        <v>219</v>
      </c>
      <c r="B24" s="124" t="s">
        <v>220</v>
      </c>
      <c r="C24" s="103" t="s">
        <v>205</v>
      </c>
      <c r="D24" s="103">
        <v>2008</v>
      </c>
      <c r="E24" s="61">
        <v>10.5</v>
      </c>
      <c r="F24" s="60">
        <f t="shared" si="0"/>
        <v>15</v>
      </c>
      <c r="G24" s="56">
        <v>12.2</v>
      </c>
      <c r="H24" s="58">
        <f t="shared" si="1"/>
        <v>22</v>
      </c>
      <c r="I24" s="59">
        <v>4.9000000000000004</v>
      </c>
      <c r="J24" s="60">
        <f t="shared" si="2"/>
        <v>32</v>
      </c>
      <c r="K24" s="56">
        <v>97</v>
      </c>
      <c r="L24" s="58">
        <f t="shared" si="3"/>
        <v>16</v>
      </c>
      <c r="M24" s="62">
        <f t="shared" si="4"/>
        <v>85</v>
      </c>
      <c r="N24" s="63">
        <f t="shared" si="5"/>
        <v>21</v>
      </c>
      <c r="P24" s="12"/>
      <c r="Q24" s="13"/>
    </row>
    <row r="25" spans="1:17" x14ac:dyDescent="0.25">
      <c r="A25" s="108" t="s">
        <v>186</v>
      </c>
      <c r="B25" s="115" t="s">
        <v>154</v>
      </c>
      <c r="C25" s="109" t="s">
        <v>128</v>
      </c>
      <c r="D25" s="109">
        <v>2008</v>
      </c>
      <c r="E25" s="61">
        <v>10.3</v>
      </c>
      <c r="F25" s="60">
        <f t="shared" si="0"/>
        <v>13</v>
      </c>
      <c r="G25" s="56">
        <v>11.8</v>
      </c>
      <c r="H25" s="58">
        <f t="shared" si="1"/>
        <v>8</v>
      </c>
      <c r="I25" s="59">
        <v>4.8</v>
      </c>
      <c r="J25" s="60">
        <f t="shared" si="2"/>
        <v>36</v>
      </c>
      <c r="K25" s="56">
        <v>91</v>
      </c>
      <c r="L25" s="58">
        <f t="shared" si="3"/>
        <v>33</v>
      </c>
      <c r="M25" s="62">
        <f t="shared" si="4"/>
        <v>90</v>
      </c>
      <c r="N25" s="63">
        <f t="shared" si="5"/>
        <v>22</v>
      </c>
      <c r="P25" s="12"/>
      <c r="Q25" s="13"/>
    </row>
    <row r="26" spans="1:17" x14ac:dyDescent="0.25">
      <c r="A26" s="125" t="s">
        <v>197</v>
      </c>
      <c r="B26" s="115" t="s">
        <v>178</v>
      </c>
      <c r="C26" s="109" t="s">
        <v>128</v>
      </c>
      <c r="D26" s="109">
        <v>2007</v>
      </c>
      <c r="E26" s="61">
        <v>10.3</v>
      </c>
      <c r="F26" s="60">
        <f t="shared" si="0"/>
        <v>13</v>
      </c>
      <c r="G26" s="56">
        <v>12.1</v>
      </c>
      <c r="H26" s="58">
        <f t="shared" si="1"/>
        <v>14</v>
      </c>
      <c r="I26" s="59">
        <v>3.6</v>
      </c>
      <c r="J26" s="60">
        <f t="shared" si="2"/>
        <v>48</v>
      </c>
      <c r="K26" s="56">
        <v>97</v>
      </c>
      <c r="L26" s="58">
        <f t="shared" si="3"/>
        <v>16</v>
      </c>
      <c r="M26" s="62">
        <f t="shared" si="4"/>
        <v>91</v>
      </c>
      <c r="N26" s="63">
        <f t="shared" si="5"/>
        <v>23</v>
      </c>
      <c r="P26" s="12"/>
      <c r="Q26" s="13"/>
    </row>
    <row r="27" spans="1:17" x14ac:dyDescent="0.25">
      <c r="A27" s="117" t="s">
        <v>89</v>
      </c>
      <c r="B27" s="125" t="s">
        <v>90</v>
      </c>
      <c r="C27" s="109" t="s">
        <v>83</v>
      </c>
      <c r="D27" s="109">
        <v>2007</v>
      </c>
      <c r="E27" s="61">
        <v>10.7</v>
      </c>
      <c r="F27" s="60">
        <f t="shared" si="0"/>
        <v>16</v>
      </c>
      <c r="G27" s="56">
        <v>12.3</v>
      </c>
      <c r="H27" s="58">
        <f t="shared" si="1"/>
        <v>28</v>
      </c>
      <c r="I27" s="59">
        <v>4.9000000000000004</v>
      </c>
      <c r="J27" s="60">
        <f t="shared" si="2"/>
        <v>32</v>
      </c>
      <c r="K27" s="56">
        <v>97</v>
      </c>
      <c r="L27" s="58">
        <f t="shared" si="3"/>
        <v>16</v>
      </c>
      <c r="M27" s="62">
        <f t="shared" si="4"/>
        <v>92</v>
      </c>
      <c r="N27" s="63">
        <f t="shared" si="5"/>
        <v>24</v>
      </c>
      <c r="P27" s="12"/>
      <c r="Q27" s="13"/>
    </row>
    <row r="28" spans="1:17" x14ac:dyDescent="0.25">
      <c r="A28" s="125" t="s">
        <v>203</v>
      </c>
      <c r="B28" s="125" t="s">
        <v>181</v>
      </c>
      <c r="C28" s="109" t="s">
        <v>128</v>
      </c>
      <c r="D28" s="109">
        <v>2007</v>
      </c>
      <c r="E28" s="61">
        <v>11.7</v>
      </c>
      <c r="F28" s="60">
        <f t="shared" si="0"/>
        <v>32</v>
      </c>
      <c r="G28" s="56">
        <v>12.1</v>
      </c>
      <c r="H28" s="58">
        <f t="shared" si="1"/>
        <v>14</v>
      </c>
      <c r="I28" s="59">
        <v>4.5</v>
      </c>
      <c r="J28" s="60">
        <f t="shared" si="2"/>
        <v>38</v>
      </c>
      <c r="K28" s="56">
        <v>103</v>
      </c>
      <c r="L28" s="58">
        <f t="shared" si="3"/>
        <v>9</v>
      </c>
      <c r="M28" s="62">
        <f t="shared" si="4"/>
        <v>93</v>
      </c>
      <c r="N28" s="63">
        <f t="shared" si="5"/>
        <v>25</v>
      </c>
      <c r="P28" s="12"/>
      <c r="Q28" s="13"/>
    </row>
    <row r="29" spans="1:17" x14ac:dyDescent="0.25">
      <c r="A29" s="115" t="s">
        <v>300</v>
      </c>
      <c r="B29" s="115"/>
      <c r="C29" s="109" t="s">
        <v>257</v>
      </c>
      <c r="D29" s="109">
        <v>2008</v>
      </c>
      <c r="E29" s="61">
        <v>11.9</v>
      </c>
      <c r="F29" s="60">
        <f t="shared" si="0"/>
        <v>36</v>
      </c>
      <c r="G29" s="56">
        <v>12.2</v>
      </c>
      <c r="H29" s="58">
        <f t="shared" si="1"/>
        <v>22</v>
      </c>
      <c r="I29" s="59">
        <v>5.5</v>
      </c>
      <c r="J29" s="60">
        <f t="shared" si="2"/>
        <v>20</v>
      </c>
      <c r="K29" s="56">
        <v>97</v>
      </c>
      <c r="L29" s="58">
        <f t="shared" si="3"/>
        <v>16</v>
      </c>
      <c r="M29" s="62">
        <f t="shared" si="4"/>
        <v>94</v>
      </c>
      <c r="N29" s="63">
        <f t="shared" si="5"/>
        <v>26</v>
      </c>
      <c r="P29" s="12"/>
      <c r="Q29" s="13"/>
    </row>
    <row r="30" spans="1:17" x14ac:dyDescent="0.25">
      <c r="A30" s="125" t="s">
        <v>192</v>
      </c>
      <c r="B30" s="118" t="s">
        <v>174</v>
      </c>
      <c r="C30" s="109" t="s">
        <v>128</v>
      </c>
      <c r="D30" s="109">
        <v>2007</v>
      </c>
      <c r="E30" s="61">
        <v>10.9</v>
      </c>
      <c r="F30" s="60">
        <f t="shared" si="0"/>
        <v>22</v>
      </c>
      <c r="G30" s="56">
        <v>11.9</v>
      </c>
      <c r="H30" s="58">
        <f t="shared" si="1"/>
        <v>11</v>
      </c>
      <c r="I30" s="59">
        <v>3.8</v>
      </c>
      <c r="J30" s="60">
        <f t="shared" si="2"/>
        <v>47</v>
      </c>
      <c r="K30" s="56">
        <v>97</v>
      </c>
      <c r="L30" s="58">
        <f t="shared" si="3"/>
        <v>16</v>
      </c>
      <c r="M30" s="62">
        <f t="shared" si="4"/>
        <v>96</v>
      </c>
      <c r="N30" s="63">
        <f t="shared" si="5"/>
        <v>27</v>
      </c>
      <c r="P30" s="12"/>
      <c r="Q30" s="13"/>
    </row>
    <row r="31" spans="1:17" x14ac:dyDescent="0.25">
      <c r="A31" s="124" t="s">
        <v>217</v>
      </c>
      <c r="B31" s="124" t="s">
        <v>179</v>
      </c>
      <c r="C31" s="103" t="s">
        <v>205</v>
      </c>
      <c r="D31" s="103">
        <v>2008</v>
      </c>
      <c r="E31" s="61">
        <v>11.8</v>
      </c>
      <c r="F31" s="60">
        <f t="shared" si="0"/>
        <v>34</v>
      </c>
      <c r="G31" s="56">
        <v>12</v>
      </c>
      <c r="H31" s="58">
        <f t="shared" si="1"/>
        <v>13</v>
      </c>
      <c r="I31" s="59">
        <v>5.8</v>
      </c>
      <c r="J31" s="60">
        <f t="shared" si="2"/>
        <v>17</v>
      </c>
      <c r="K31" s="56">
        <v>91</v>
      </c>
      <c r="L31" s="58">
        <f t="shared" si="3"/>
        <v>33</v>
      </c>
      <c r="M31" s="62">
        <f t="shared" si="4"/>
        <v>97</v>
      </c>
      <c r="N31" s="63">
        <f t="shared" si="5"/>
        <v>28</v>
      </c>
      <c r="P31" s="12"/>
      <c r="Q31" s="13"/>
    </row>
    <row r="32" spans="1:17" x14ac:dyDescent="0.25">
      <c r="A32" s="124" t="s">
        <v>240</v>
      </c>
      <c r="B32" s="124" t="s">
        <v>96</v>
      </c>
      <c r="C32" s="109" t="s">
        <v>255</v>
      </c>
      <c r="D32" s="103">
        <v>2007</v>
      </c>
      <c r="E32" s="61">
        <v>10.7</v>
      </c>
      <c r="F32" s="60">
        <f t="shared" si="0"/>
        <v>16</v>
      </c>
      <c r="G32" s="56">
        <v>12.8</v>
      </c>
      <c r="H32" s="58">
        <f t="shared" si="1"/>
        <v>38</v>
      </c>
      <c r="I32" s="59">
        <v>4.7</v>
      </c>
      <c r="J32" s="60">
        <f t="shared" si="2"/>
        <v>37</v>
      </c>
      <c r="K32" s="56">
        <v>103</v>
      </c>
      <c r="L32" s="58">
        <f t="shared" si="3"/>
        <v>9</v>
      </c>
      <c r="M32" s="62">
        <f t="shared" si="4"/>
        <v>100</v>
      </c>
      <c r="N32" s="63">
        <f t="shared" si="5"/>
        <v>29</v>
      </c>
      <c r="P32" s="12"/>
      <c r="Q32" s="13"/>
    </row>
    <row r="33" spans="1:17" x14ac:dyDescent="0.25">
      <c r="A33" s="125" t="s">
        <v>185</v>
      </c>
      <c r="B33" s="115" t="s">
        <v>172</v>
      </c>
      <c r="C33" s="109" t="s">
        <v>128</v>
      </c>
      <c r="D33" s="109">
        <v>2008</v>
      </c>
      <c r="E33" s="61">
        <v>12.1</v>
      </c>
      <c r="F33" s="60">
        <f t="shared" si="0"/>
        <v>40</v>
      </c>
      <c r="G33" s="56">
        <v>12.2</v>
      </c>
      <c r="H33" s="58">
        <f t="shared" si="1"/>
        <v>22</v>
      </c>
      <c r="I33" s="59">
        <v>5.0999999999999996</v>
      </c>
      <c r="J33" s="60">
        <f t="shared" si="2"/>
        <v>27</v>
      </c>
      <c r="K33" s="56">
        <v>97</v>
      </c>
      <c r="L33" s="58">
        <f t="shared" si="3"/>
        <v>16</v>
      </c>
      <c r="M33" s="62">
        <f t="shared" si="4"/>
        <v>105</v>
      </c>
      <c r="N33" s="63">
        <f t="shared" si="5"/>
        <v>30</v>
      </c>
      <c r="P33" s="12"/>
      <c r="Q33" s="13"/>
    </row>
    <row r="34" spans="1:17" x14ac:dyDescent="0.25">
      <c r="A34" s="115" t="s">
        <v>75</v>
      </c>
      <c r="B34" s="115" t="s">
        <v>68</v>
      </c>
      <c r="C34" s="109" t="s">
        <v>27</v>
      </c>
      <c r="D34" s="109">
        <v>2008</v>
      </c>
      <c r="E34" s="61">
        <v>12.7</v>
      </c>
      <c r="F34" s="60">
        <f t="shared" si="0"/>
        <v>45</v>
      </c>
      <c r="G34" s="56">
        <v>13.1</v>
      </c>
      <c r="H34" s="58">
        <f t="shared" si="1"/>
        <v>42</v>
      </c>
      <c r="I34" s="59">
        <v>7.4</v>
      </c>
      <c r="J34" s="60">
        <f t="shared" si="2"/>
        <v>3</v>
      </c>
      <c r="K34" s="56">
        <v>97</v>
      </c>
      <c r="L34" s="58">
        <f t="shared" si="3"/>
        <v>16</v>
      </c>
      <c r="M34" s="62">
        <f t="shared" si="4"/>
        <v>106</v>
      </c>
      <c r="N34" s="63">
        <f t="shared" si="5"/>
        <v>31</v>
      </c>
      <c r="P34" s="12"/>
      <c r="Q34" s="13"/>
    </row>
    <row r="35" spans="1:17" x14ac:dyDescent="0.25">
      <c r="A35" s="116" t="s">
        <v>78</v>
      </c>
      <c r="B35" s="116" t="s">
        <v>79</v>
      </c>
      <c r="C35" s="109" t="s">
        <v>27</v>
      </c>
      <c r="D35" s="109">
        <v>2008</v>
      </c>
      <c r="E35" s="61">
        <v>11.3</v>
      </c>
      <c r="F35" s="60">
        <f t="shared" si="0"/>
        <v>28</v>
      </c>
      <c r="G35" s="56">
        <v>12.4</v>
      </c>
      <c r="H35" s="58">
        <f t="shared" si="1"/>
        <v>30</v>
      </c>
      <c r="I35" s="59">
        <v>4.9000000000000004</v>
      </c>
      <c r="J35" s="60">
        <f t="shared" si="2"/>
        <v>32</v>
      </c>
      <c r="K35" s="56">
        <v>97</v>
      </c>
      <c r="L35" s="58">
        <f t="shared" si="3"/>
        <v>16</v>
      </c>
      <c r="M35" s="62">
        <f t="shared" si="4"/>
        <v>106</v>
      </c>
      <c r="N35" s="63">
        <f t="shared" si="5"/>
        <v>31</v>
      </c>
      <c r="P35" s="12"/>
      <c r="Q35" s="13"/>
    </row>
    <row r="36" spans="1:17" x14ac:dyDescent="0.25">
      <c r="A36" s="125" t="s">
        <v>200</v>
      </c>
      <c r="B36" s="118" t="s">
        <v>177</v>
      </c>
      <c r="C36" s="109" t="s">
        <v>128</v>
      </c>
      <c r="D36" s="109">
        <v>2008</v>
      </c>
      <c r="E36" s="61">
        <v>10.7</v>
      </c>
      <c r="F36" s="60">
        <f t="shared" ref="F36:F67" si="6">IF(E36&lt;&gt;0,RANK(E36,E$4:E$125,1),"")</f>
        <v>16</v>
      </c>
      <c r="G36" s="56">
        <v>12.9</v>
      </c>
      <c r="H36" s="58">
        <f t="shared" ref="H36:H67" si="7">IF(G36&lt;&gt;0,RANK(G36,G$4:G$125,1),"")</f>
        <v>40</v>
      </c>
      <c r="I36" s="59">
        <v>5.3</v>
      </c>
      <c r="J36" s="60">
        <f t="shared" ref="J36:J67" si="8">IF(I36&lt;&gt;0,RANK(I36,I$4:I$125),"")</f>
        <v>24</v>
      </c>
      <c r="K36" s="56">
        <v>91</v>
      </c>
      <c r="L36" s="58">
        <f t="shared" ref="L36:L67" si="9">IF(K36&lt;&gt;0,RANK(K36,K$4:K$125),"")</f>
        <v>33</v>
      </c>
      <c r="M36" s="62">
        <f t="shared" ref="M36:M52" si="10">IF(AND(F36&gt;0,G36&gt;0,H36&gt;0,K36&gt;0),SUM(F36,H36,J36,L36),"-")</f>
        <v>113</v>
      </c>
      <c r="N36" s="63">
        <f t="shared" ref="N36:N67" si="11">IF(M36&lt;&gt;"-",RANK(M36,M$4:M$125,1),"")</f>
        <v>33</v>
      </c>
      <c r="P36" s="12"/>
      <c r="Q36" s="13"/>
    </row>
    <row r="37" spans="1:17" x14ac:dyDescent="0.25">
      <c r="A37" s="125" t="s">
        <v>201</v>
      </c>
      <c r="B37" s="115" t="s">
        <v>147</v>
      </c>
      <c r="C37" s="109" t="s">
        <v>128</v>
      </c>
      <c r="D37" s="109">
        <v>2008</v>
      </c>
      <c r="E37" s="61">
        <v>11.3</v>
      </c>
      <c r="F37" s="60">
        <f t="shared" si="6"/>
        <v>28</v>
      </c>
      <c r="G37" s="56">
        <v>12.6</v>
      </c>
      <c r="H37" s="58">
        <f t="shared" si="7"/>
        <v>35</v>
      </c>
      <c r="I37" s="59">
        <v>5.8</v>
      </c>
      <c r="J37" s="60">
        <f t="shared" si="8"/>
        <v>17</v>
      </c>
      <c r="K37" s="56">
        <v>91</v>
      </c>
      <c r="L37" s="58">
        <f t="shared" si="9"/>
        <v>33</v>
      </c>
      <c r="M37" s="62">
        <f t="shared" si="10"/>
        <v>113</v>
      </c>
      <c r="N37" s="63">
        <f t="shared" si="11"/>
        <v>33</v>
      </c>
      <c r="P37" s="12"/>
      <c r="Q37" s="13"/>
    </row>
    <row r="38" spans="1:17" x14ac:dyDescent="0.25">
      <c r="A38" s="125" t="s">
        <v>193</v>
      </c>
      <c r="B38" s="115" t="s">
        <v>161</v>
      </c>
      <c r="C38" s="109" t="s">
        <v>128</v>
      </c>
      <c r="D38" s="109">
        <v>2008</v>
      </c>
      <c r="E38" s="61">
        <v>11.4</v>
      </c>
      <c r="F38" s="60">
        <f t="shared" si="6"/>
        <v>30</v>
      </c>
      <c r="G38" s="56">
        <v>12.6</v>
      </c>
      <c r="H38" s="58">
        <f t="shared" si="7"/>
        <v>35</v>
      </c>
      <c r="I38" s="59">
        <v>6.3</v>
      </c>
      <c r="J38" s="60">
        <f t="shared" si="8"/>
        <v>9</v>
      </c>
      <c r="K38" s="56">
        <v>85</v>
      </c>
      <c r="L38" s="58">
        <f t="shared" si="9"/>
        <v>41</v>
      </c>
      <c r="M38" s="62">
        <f t="shared" si="10"/>
        <v>115</v>
      </c>
      <c r="N38" s="63">
        <f t="shared" si="11"/>
        <v>35</v>
      </c>
      <c r="P38" s="12"/>
      <c r="Q38" s="13"/>
    </row>
    <row r="39" spans="1:17" x14ac:dyDescent="0.25">
      <c r="A39" s="115" t="s">
        <v>74</v>
      </c>
      <c r="B39" s="115" t="s">
        <v>57</v>
      </c>
      <c r="C39" s="109" t="s">
        <v>27</v>
      </c>
      <c r="D39" s="109">
        <v>2008</v>
      </c>
      <c r="E39" s="61">
        <v>12</v>
      </c>
      <c r="F39" s="60">
        <f t="shared" si="6"/>
        <v>38</v>
      </c>
      <c r="G39" s="56">
        <v>12.3</v>
      </c>
      <c r="H39" s="58">
        <f t="shared" si="7"/>
        <v>28</v>
      </c>
      <c r="I39" s="59">
        <v>4.4000000000000004</v>
      </c>
      <c r="J39" s="60">
        <f t="shared" si="8"/>
        <v>39</v>
      </c>
      <c r="K39" s="56">
        <v>97</v>
      </c>
      <c r="L39" s="58">
        <f t="shared" si="9"/>
        <v>16</v>
      </c>
      <c r="M39" s="62">
        <f t="shared" si="10"/>
        <v>121</v>
      </c>
      <c r="N39" s="63">
        <f t="shared" si="11"/>
        <v>36</v>
      </c>
      <c r="P39" s="12"/>
      <c r="Q39" s="13"/>
    </row>
    <row r="40" spans="1:17" x14ac:dyDescent="0.25">
      <c r="A40" s="108" t="s">
        <v>202</v>
      </c>
      <c r="B40" s="115" t="s">
        <v>180</v>
      </c>
      <c r="C40" s="109" t="s">
        <v>128</v>
      </c>
      <c r="D40" s="109">
        <v>2008</v>
      </c>
      <c r="E40" s="61">
        <v>11.8</v>
      </c>
      <c r="F40" s="60">
        <f t="shared" si="6"/>
        <v>34</v>
      </c>
      <c r="G40" s="56">
        <v>12.2</v>
      </c>
      <c r="H40" s="58">
        <f t="shared" si="7"/>
        <v>22</v>
      </c>
      <c r="I40" s="59">
        <v>5</v>
      </c>
      <c r="J40" s="60">
        <f t="shared" si="8"/>
        <v>28</v>
      </c>
      <c r="K40" s="56">
        <v>85</v>
      </c>
      <c r="L40" s="58">
        <f t="shared" si="9"/>
        <v>41</v>
      </c>
      <c r="M40" s="62">
        <f t="shared" si="10"/>
        <v>125</v>
      </c>
      <c r="N40" s="63">
        <f t="shared" si="11"/>
        <v>37</v>
      </c>
      <c r="P40" s="12"/>
      <c r="Q40" s="13"/>
    </row>
    <row r="41" spans="1:17" x14ac:dyDescent="0.25">
      <c r="A41" s="125" t="s">
        <v>194</v>
      </c>
      <c r="B41" s="115" t="s">
        <v>175</v>
      </c>
      <c r="C41" s="109" t="s">
        <v>128</v>
      </c>
      <c r="D41" s="109">
        <v>2007</v>
      </c>
      <c r="E41" s="59">
        <v>11.1</v>
      </c>
      <c r="F41" s="60">
        <f t="shared" si="6"/>
        <v>25</v>
      </c>
      <c r="G41" s="56">
        <v>12.6</v>
      </c>
      <c r="H41" s="58">
        <f t="shared" si="7"/>
        <v>35</v>
      </c>
      <c r="I41" s="59">
        <v>4.2</v>
      </c>
      <c r="J41" s="60">
        <f t="shared" si="8"/>
        <v>43</v>
      </c>
      <c r="K41" s="56">
        <v>91</v>
      </c>
      <c r="L41" s="58">
        <f t="shared" si="9"/>
        <v>33</v>
      </c>
      <c r="M41" s="62">
        <f t="shared" si="10"/>
        <v>136</v>
      </c>
      <c r="N41" s="63">
        <f t="shared" si="11"/>
        <v>38</v>
      </c>
      <c r="P41" s="12"/>
      <c r="Q41" s="13"/>
    </row>
    <row r="42" spans="1:17" x14ac:dyDescent="0.25">
      <c r="A42" s="123" t="s">
        <v>80</v>
      </c>
      <c r="B42" s="123" t="s">
        <v>57</v>
      </c>
      <c r="C42" s="109" t="s">
        <v>27</v>
      </c>
      <c r="D42" s="109">
        <v>2008</v>
      </c>
      <c r="E42" s="59">
        <v>12.4</v>
      </c>
      <c r="F42" s="60">
        <f t="shared" si="6"/>
        <v>41</v>
      </c>
      <c r="G42" s="56">
        <v>12.5</v>
      </c>
      <c r="H42" s="58">
        <f t="shared" si="7"/>
        <v>33</v>
      </c>
      <c r="I42" s="59">
        <v>5.3</v>
      </c>
      <c r="J42" s="60">
        <f t="shared" si="8"/>
        <v>24</v>
      </c>
      <c r="K42" s="56">
        <v>85</v>
      </c>
      <c r="L42" s="58">
        <f t="shared" si="9"/>
        <v>41</v>
      </c>
      <c r="M42" s="62">
        <f t="shared" si="10"/>
        <v>139</v>
      </c>
      <c r="N42" s="63">
        <f t="shared" si="11"/>
        <v>39</v>
      </c>
      <c r="P42" s="12"/>
      <c r="Q42" s="13"/>
    </row>
    <row r="43" spans="1:17" x14ac:dyDescent="0.25">
      <c r="A43" s="125" t="s">
        <v>199</v>
      </c>
      <c r="B43" s="125" t="s">
        <v>159</v>
      </c>
      <c r="C43" s="109" t="s">
        <v>128</v>
      </c>
      <c r="D43" s="109">
        <v>2008</v>
      </c>
      <c r="E43" s="59">
        <v>11.4</v>
      </c>
      <c r="F43" s="60">
        <f t="shared" si="6"/>
        <v>30</v>
      </c>
      <c r="G43" s="56">
        <v>12.8</v>
      </c>
      <c r="H43" s="58">
        <f t="shared" si="7"/>
        <v>38</v>
      </c>
      <c r="I43" s="59">
        <v>4.2</v>
      </c>
      <c r="J43" s="60">
        <f t="shared" si="8"/>
        <v>43</v>
      </c>
      <c r="K43" s="56">
        <v>91</v>
      </c>
      <c r="L43" s="58">
        <f t="shared" si="9"/>
        <v>33</v>
      </c>
      <c r="M43" s="62">
        <f t="shared" si="10"/>
        <v>144</v>
      </c>
      <c r="N43" s="63">
        <f t="shared" si="11"/>
        <v>40</v>
      </c>
      <c r="P43" s="12"/>
      <c r="Q43" s="13"/>
    </row>
    <row r="44" spans="1:17" x14ac:dyDescent="0.25">
      <c r="A44" s="123" t="s">
        <v>189</v>
      </c>
      <c r="B44" s="115" t="s">
        <v>179</v>
      </c>
      <c r="C44" s="109" t="s">
        <v>128</v>
      </c>
      <c r="D44" s="109">
        <v>2008</v>
      </c>
      <c r="E44" s="59">
        <v>11.7</v>
      </c>
      <c r="F44" s="60">
        <f t="shared" si="6"/>
        <v>32</v>
      </c>
      <c r="G44" s="56">
        <v>13</v>
      </c>
      <c r="H44" s="58">
        <f t="shared" si="7"/>
        <v>41</v>
      </c>
      <c r="I44" s="59">
        <v>4.4000000000000004</v>
      </c>
      <c r="J44" s="60">
        <f t="shared" si="8"/>
        <v>39</v>
      </c>
      <c r="K44" s="56">
        <v>91</v>
      </c>
      <c r="L44" s="58">
        <f t="shared" si="9"/>
        <v>33</v>
      </c>
      <c r="M44" s="62">
        <f t="shared" si="10"/>
        <v>145</v>
      </c>
      <c r="N44" s="63">
        <f t="shared" si="11"/>
        <v>41</v>
      </c>
      <c r="P44" s="12"/>
      <c r="Q44" s="13"/>
    </row>
    <row r="45" spans="1:17" x14ac:dyDescent="0.25">
      <c r="A45" s="125" t="s">
        <v>239</v>
      </c>
      <c r="B45" s="125" t="s">
        <v>94</v>
      </c>
      <c r="C45" s="109" t="s">
        <v>255</v>
      </c>
      <c r="D45" s="109">
        <v>2008</v>
      </c>
      <c r="E45" s="59">
        <v>12.6</v>
      </c>
      <c r="F45" s="60">
        <f t="shared" si="6"/>
        <v>43</v>
      </c>
      <c r="G45" s="56">
        <v>13.8</v>
      </c>
      <c r="H45" s="58">
        <f t="shared" si="7"/>
        <v>46</v>
      </c>
      <c r="I45" s="59">
        <v>4.3</v>
      </c>
      <c r="J45" s="60">
        <f t="shared" si="8"/>
        <v>41</v>
      </c>
      <c r="K45" s="56">
        <v>97</v>
      </c>
      <c r="L45" s="58">
        <f t="shared" si="9"/>
        <v>16</v>
      </c>
      <c r="M45" s="62">
        <f t="shared" si="10"/>
        <v>146</v>
      </c>
      <c r="N45" s="63">
        <f t="shared" si="11"/>
        <v>42</v>
      </c>
      <c r="P45" s="12"/>
      <c r="Q45" s="13"/>
    </row>
    <row r="46" spans="1:17" x14ac:dyDescent="0.25">
      <c r="A46" s="125" t="s">
        <v>91</v>
      </c>
      <c r="B46" s="125" t="s">
        <v>92</v>
      </c>
      <c r="C46" s="109" t="s">
        <v>83</v>
      </c>
      <c r="D46" s="109">
        <v>2007</v>
      </c>
      <c r="E46" s="59">
        <v>12.9</v>
      </c>
      <c r="F46" s="60">
        <f t="shared" si="6"/>
        <v>48</v>
      </c>
      <c r="G46" s="56">
        <v>14</v>
      </c>
      <c r="H46" s="58">
        <f t="shared" si="7"/>
        <v>48</v>
      </c>
      <c r="I46" s="59">
        <v>5.5</v>
      </c>
      <c r="J46" s="60">
        <f t="shared" si="8"/>
        <v>20</v>
      </c>
      <c r="K46" s="56">
        <v>85</v>
      </c>
      <c r="L46" s="58">
        <f t="shared" si="9"/>
        <v>41</v>
      </c>
      <c r="M46" s="62">
        <f t="shared" si="10"/>
        <v>157</v>
      </c>
      <c r="N46" s="63">
        <f t="shared" si="11"/>
        <v>43</v>
      </c>
      <c r="P46" s="12"/>
      <c r="Q46" s="13"/>
    </row>
    <row r="47" spans="1:17" x14ac:dyDescent="0.25">
      <c r="A47" s="125" t="s">
        <v>241</v>
      </c>
      <c r="B47" s="125" t="s">
        <v>111</v>
      </c>
      <c r="C47" s="109" t="s">
        <v>255</v>
      </c>
      <c r="D47" s="109">
        <v>2008</v>
      </c>
      <c r="E47" s="59">
        <v>12.5</v>
      </c>
      <c r="F47" s="60">
        <f t="shared" si="6"/>
        <v>42</v>
      </c>
      <c r="G47" s="56">
        <v>13.9</v>
      </c>
      <c r="H47" s="58">
        <f t="shared" si="7"/>
        <v>47</v>
      </c>
      <c r="I47" s="59">
        <v>5</v>
      </c>
      <c r="J47" s="60">
        <f t="shared" si="8"/>
        <v>28</v>
      </c>
      <c r="K47" s="56">
        <v>85</v>
      </c>
      <c r="L47" s="58">
        <f t="shared" si="9"/>
        <v>41</v>
      </c>
      <c r="M47" s="62">
        <f t="shared" si="10"/>
        <v>158</v>
      </c>
      <c r="N47" s="63">
        <f t="shared" si="11"/>
        <v>44</v>
      </c>
      <c r="P47" s="12"/>
      <c r="Q47" s="13"/>
    </row>
    <row r="48" spans="1:17" x14ac:dyDescent="0.25">
      <c r="A48" s="115" t="s">
        <v>76</v>
      </c>
      <c r="B48" s="115" t="s">
        <v>77</v>
      </c>
      <c r="C48" s="109" t="s">
        <v>27</v>
      </c>
      <c r="D48" s="103">
        <v>2008</v>
      </c>
      <c r="E48" s="59">
        <v>12.6</v>
      </c>
      <c r="F48" s="60">
        <f t="shared" si="6"/>
        <v>43</v>
      </c>
      <c r="G48" s="56">
        <v>13.5</v>
      </c>
      <c r="H48" s="58">
        <f t="shared" si="7"/>
        <v>44</v>
      </c>
      <c r="I48" s="59">
        <v>4.2</v>
      </c>
      <c r="J48" s="60">
        <f t="shared" si="8"/>
        <v>43</v>
      </c>
      <c r="K48" s="56">
        <v>85</v>
      </c>
      <c r="L48" s="58">
        <f t="shared" si="9"/>
        <v>41</v>
      </c>
      <c r="M48" s="62">
        <f t="shared" si="10"/>
        <v>171</v>
      </c>
      <c r="N48" s="63">
        <f t="shared" si="11"/>
        <v>45</v>
      </c>
      <c r="P48" s="12"/>
      <c r="Q48" s="13"/>
    </row>
    <row r="49" spans="1:17" x14ac:dyDescent="0.25">
      <c r="A49" s="125" t="s">
        <v>242</v>
      </c>
      <c r="B49" s="125" t="s">
        <v>159</v>
      </c>
      <c r="C49" s="109" t="s">
        <v>255</v>
      </c>
      <c r="D49" s="109">
        <v>2008</v>
      </c>
      <c r="E49" s="59">
        <v>13</v>
      </c>
      <c r="F49" s="60">
        <f t="shared" si="6"/>
        <v>49</v>
      </c>
      <c r="G49" s="56">
        <v>13.3</v>
      </c>
      <c r="H49" s="58">
        <f t="shared" si="7"/>
        <v>43</v>
      </c>
      <c r="I49" s="59">
        <v>4.3</v>
      </c>
      <c r="J49" s="60">
        <f t="shared" si="8"/>
        <v>41</v>
      </c>
      <c r="K49" s="56">
        <v>85</v>
      </c>
      <c r="L49" s="58">
        <f t="shared" si="9"/>
        <v>41</v>
      </c>
      <c r="M49" s="62">
        <f t="shared" si="10"/>
        <v>174</v>
      </c>
      <c r="N49" s="63">
        <f t="shared" si="11"/>
        <v>46</v>
      </c>
      <c r="P49" s="12"/>
      <c r="Q49" s="13"/>
    </row>
    <row r="50" spans="1:17" x14ac:dyDescent="0.25">
      <c r="A50" s="118" t="s">
        <v>302</v>
      </c>
      <c r="B50" s="118"/>
      <c r="C50" s="130" t="s">
        <v>83</v>
      </c>
      <c r="D50" s="126">
        <v>2007</v>
      </c>
      <c r="E50" s="59">
        <v>12.8</v>
      </c>
      <c r="F50" s="60">
        <f t="shared" si="6"/>
        <v>47</v>
      </c>
      <c r="G50" s="56">
        <v>13.5</v>
      </c>
      <c r="H50" s="58">
        <f t="shared" si="7"/>
        <v>44</v>
      </c>
      <c r="I50" s="59">
        <v>4.2</v>
      </c>
      <c r="J50" s="60">
        <f t="shared" si="8"/>
        <v>43</v>
      </c>
      <c r="K50" s="56">
        <v>85</v>
      </c>
      <c r="L50" s="58">
        <f t="shared" si="9"/>
        <v>41</v>
      </c>
      <c r="M50" s="62">
        <f t="shared" si="10"/>
        <v>175</v>
      </c>
      <c r="N50" s="63">
        <f t="shared" si="11"/>
        <v>47</v>
      </c>
      <c r="P50" s="12"/>
      <c r="Q50" s="13"/>
    </row>
    <row r="51" spans="1:17" x14ac:dyDescent="0.25">
      <c r="A51" s="116" t="s">
        <v>303</v>
      </c>
      <c r="B51" s="116"/>
      <c r="C51" s="130" t="s">
        <v>83</v>
      </c>
      <c r="D51" s="109">
        <v>2008</v>
      </c>
      <c r="E51" s="59">
        <v>12.7</v>
      </c>
      <c r="F51" s="60">
        <f t="shared" si="6"/>
        <v>45</v>
      </c>
      <c r="G51" s="56">
        <v>14.1</v>
      </c>
      <c r="H51" s="58">
        <f t="shared" si="7"/>
        <v>49</v>
      </c>
      <c r="I51" s="59">
        <v>3.6</v>
      </c>
      <c r="J51" s="60">
        <f t="shared" si="8"/>
        <v>48</v>
      </c>
      <c r="K51" s="56">
        <v>91</v>
      </c>
      <c r="L51" s="58">
        <f t="shared" si="9"/>
        <v>33</v>
      </c>
      <c r="M51" s="62">
        <f t="shared" si="10"/>
        <v>175</v>
      </c>
      <c r="N51" s="63">
        <f t="shared" si="11"/>
        <v>47</v>
      </c>
      <c r="P51" s="12"/>
      <c r="Q51" s="13"/>
    </row>
    <row r="52" spans="1:17" x14ac:dyDescent="0.25">
      <c r="A52" s="115" t="s">
        <v>67</v>
      </c>
      <c r="B52" s="115" t="s">
        <v>68</v>
      </c>
      <c r="C52" s="109" t="s">
        <v>27</v>
      </c>
      <c r="D52" s="109">
        <v>2007</v>
      </c>
      <c r="E52" s="59">
        <v>12</v>
      </c>
      <c r="F52" s="60">
        <f t="shared" si="6"/>
        <v>38</v>
      </c>
      <c r="G52" s="56">
        <v>12.4</v>
      </c>
      <c r="H52" s="58">
        <f t="shared" si="7"/>
        <v>30</v>
      </c>
      <c r="I52" s="59">
        <v>6.1</v>
      </c>
      <c r="J52" s="60">
        <f t="shared" si="8"/>
        <v>13</v>
      </c>
      <c r="K52" s="56"/>
      <c r="L52" s="58" t="str">
        <f t="shared" si="9"/>
        <v/>
      </c>
      <c r="M52" s="62" t="str">
        <f t="shared" si="10"/>
        <v>-</v>
      </c>
      <c r="N52" s="63" t="str">
        <f t="shared" si="11"/>
        <v/>
      </c>
      <c r="P52" s="12"/>
      <c r="Q52" s="13"/>
    </row>
    <row r="53" spans="1:17" x14ac:dyDescent="0.25">
      <c r="A53" s="42"/>
      <c r="B53" s="42"/>
      <c r="C53" s="43"/>
      <c r="D53" s="44"/>
      <c r="E53" s="12"/>
      <c r="F53" s="13"/>
      <c r="G53" s="12"/>
      <c r="H53" s="13"/>
      <c r="I53" s="12"/>
      <c r="J53" s="13"/>
      <c r="K53" s="12"/>
      <c r="L53" s="13"/>
      <c r="M53" s="13"/>
      <c r="N53" s="13"/>
      <c r="P53" s="12"/>
      <c r="Q53" s="13"/>
    </row>
    <row r="54" spans="1:17" x14ac:dyDescent="0.25">
      <c r="A54" s="42"/>
      <c r="B54" s="42"/>
      <c r="C54" s="43"/>
      <c r="D54" s="44"/>
      <c r="E54" s="12"/>
      <c r="F54" s="13"/>
      <c r="G54" s="12"/>
      <c r="H54" s="13"/>
      <c r="I54" s="12"/>
      <c r="J54" s="13"/>
      <c r="K54" s="12"/>
      <c r="L54" s="13"/>
      <c r="M54" s="13"/>
      <c r="N54" s="13"/>
      <c r="P54" s="12"/>
      <c r="Q54" s="13"/>
    </row>
    <row r="55" spans="1:17" x14ac:dyDescent="0.25">
      <c r="A55" s="42"/>
      <c r="B55" s="42"/>
      <c r="C55" s="43"/>
      <c r="D55" s="44"/>
      <c r="E55" s="12"/>
      <c r="F55" s="13"/>
      <c r="G55" s="12"/>
      <c r="H55" s="13"/>
      <c r="I55" s="12"/>
      <c r="J55" s="13"/>
      <c r="K55" s="12"/>
      <c r="L55" s="13"/>
      <c r="M55" s="13"/>
      <c r="N55" s="13"/>
      <c r="P55" s="12"/>
      <c r="Q55" s="13"/>
    </row>
    <row r="56" spans="1:17" x14ac:dyDescent="0.25">
      <c r="A56" s="41"/>
      <c r="B56" s="41"/>
      <c r="C56" s="43"/>
      <c r="D56" s="13"/>
      <c r="E56" s="12"/>
      <c r="F56" s="13"/>
      <c r="G56" s="12"/>
      <c r="H56" s="13"/>
      <c r="I56" s="12"/>
      <c r="J56" s="13"/>
      <c r="K56" s="12"/>
      <c r="L56" s="13"/>
      <c r="M56" s="13"/>
      <c r="N56" s="13"/>
    </row>
    <row r="57" spans="1:17" x14ac:dyDescent="0.25">
      <c r="A57" s="41"/>
      <c r="B57" s="41"/>
      <c r="C57" s="43"/>
      <c r="D57" s="13"/>
      <c r="E57" s="12"/>
      <c r="F57" s="13"/>
      <c r="G57" s="12"/>
      <c r="H57" s="13"/>
      <c r="I57" s="12"/>
      <c r="J57" s="13"/>
      <c r="K57" s="12"/>
      <c r="L57" s="13"/>
      <c r="M57" s="13"/>
      <c r="N57" s="13"/>
    </row>
    <row r="58" spans="1:17" x14ac:dyDescent="0.25">
      <c r="A58" s="41"/>
      <c r="B58" s="41"/>
      <c r="C58" s="43"/>
      <c r="D58" s="13"/>
      <c r="E58" s="12"/>
      <c r="F58" s="13"/>
      <c r="G58" s="12"/>
      <c r="H58" s="13"/>
      <c r="I58" s="12"/>
      <c r="J58" s="13"/>
      <c r="K58" s="12"/>
      <c r="L58" s="13"/>
      <c r="M58" s="13"/>
      <c r="N58" s="13"/>
    </row>
    <row r="59" spans="1:17" x14ac:dyDescent="0.25">
      <c r="A59" s="41"/>
      <c r="B59" s="41"/>
      <c r="C59" s="43"/>
      <c r="D59" s="13"/>
      <c r="E59" s="12"/>
      <c r="F59" s="13"/>
      <c r="G59" s="12"/>
      <c r="H59" s="13"/>
      <c r="I59" s="12"/>
      <c r="J59" s="13"/>
      <c r="K59" s="12"/>
      <c r="L59" s="13"/>
      <c r="M59" s="13"/>
      <c r="N59" s="13"/>
    </row>
    <row r="60" spans="1:17" x14ac:dyDescent="0.25">
      <c r="A60" s="41"/>
      <c r="B60" s="41"/>
      <c r="C60" s="43"/>
      <c r="D60" s="13"/>
      <c r="E60" s="12"/>
      <c r="F60" s="13"/>
      <c r="G60" s="12"/>
      <c r="H60" s="13"/>
      <c r="I60" s="12"/>
      <c r="J60" s="13"/>
      <c r="K60" s="12"/>
      <c r="L60" s="13"/>
      <c r="M60" s="13"/>
      <c r="N60" s="13"/>
    </row>
    <row r="61" spans="1:17" x14ac:dyDescent="0.25">
      <c r="A61" s="41"/>
      <c r="B61" s="41"/>
      <c r="C61" s="43"/>
      <c r="D61" s="13"/>
      <c r="E61" s="12"/>
      <c r="F61" s="13"/>
      <c r="G61" s="12"/>
      <c r="H61" s="13"/>
      <c r="I61" s="12"/>
      <c r="J61" s="13"/>
      <c r="K61" s="12"/>
      <c r="L61" s="13"/>
      <c r="M61" s="13"/>
      <c r="N61" s="13"/>
    </row>
    <row r="62" spans="1:17" x14ac:dyDescent="0.25">
      <c r="A62" s="41"/>
      <c r="B62" s="41"/>
      <c r="C62" s="43"/>
      <c r="D62" s="13"/>
      <c r="E62" s="12"/>
      <c r="F62" s="13"/>
      <c r="G62" s="12"/>
      <c r="H62" s="13"/>
      <c r="I62" s="12"/>
      <c r="J62" s="13"/>
      <c r="K62" s="12"/>
      <c r="L62" s="13"/>
      <c r="M62" s="13"/>
      <c r="N62" s="13"/>
    </row>
    <row r="63" spans="1:17" x14ac:dyDescent="0.25">
      <c r="A63" s="41"/>
      <c r="B63" s="41"/>
      <c r="C63" s="43"/>
      <c r="D63" s="13"/>
      <c r="E63" s="12"/>
      <c r="F63" s="13"/>
      <c r="G63" s="12"/>
      <c r="H63" s="13"/>
      <c r="I63" s="12"/>
      <c r="J63" s="13"/>
      <c r="K63" s="12"/>
      <c r="L63" s="13"/>
      <c r="M63" s="13"/>
      <c r="N63" s="13"/>
    </row>
    <row r="64" spans="1:17" x14ac:dyDescent="0.25">
      <c r="A64" s="41"/>
      <c r="B64" s="41"/>
      <c r="C64" s="43"/>
      <c r="D64" s="13"/>
      <c r="E64" s="12"/>
      <c r="F64" s="13"/>
      <c r="G64" s="12"/>
      <c r="H64" s="13"/>
      <c r="I64" s="12"/>
      <c r="J64" s="13"/>
      <c r="K64" s="12"/>
      <c r="L64" s="13"/>
      <c r="M64" s="13"/>
      <c r="N64" s="13"/>
    </row>
    <row r="65" spans="1:14" x14ac:dyDescent="0.25">
      <c r="A65" s="41"/>
      <c r="B65" s="41"/>
      <c r="C65" s="42"/>
      <c r="D65" s="13"/>
      <c r="E65" s="12"/>
      <c r="F65" s="13"/>
      <c r="G65" s="12"/>
      <c r="H65" s="13"/>
      <c r="I65" s="12"/>
      <c r="J65" s="13"/>
      <c r="K65" s="12"/>
      <c r="L65" s="13"/>
      <c r="M65" s="13"/>
      <c r="N65" s="13"/>
    </row>
    <row r="66" spans="1:14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</row>
    <row r="67" spans="1:14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</row>
    <row r="68" spans="1:14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</row>
    <row r="69" spans="1:14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</row>
    <row r="70" spans="1:14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</row>
    <row r="71" spans="1:14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</row>
    <row r="72" spans="1:14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</row>
    <row r="73" spans="1:14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</row>
    <row r="74" spans="1:14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</row>
    <row r="75" spans="1:14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</row>
    <row r="76" spans="1:14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</row>
    <row r="77" spans="1:14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</row>
    <row r="78" spans="1:14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</row>
    <row r="79" spans="1:14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</row>
    <row r="80" spans="1:14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</row>
    <row r="81" spans="1:14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</row>
    <row r="82" spans="1:14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</row>
    <row r="83" spans="1:14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</row>
    <row r="84" spans="1:14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</row>
    <row r="85" spans="1:14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</row>
    <row r="86" spans="1:14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</row>
    <row r="87" spans="1:14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</row>
    <row r="88" spans="1:14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</row>
    <row r="89" spans="1:14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1:14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4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</row>
    <row r="92" spans="1:14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</row>
    <row r="93" spans="1:14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</row>
    <row r="94" spans="1:14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</row>
    <row r="95" spans="1:14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</row>
    <row r="96" spans="1:14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</row>
    <row r="97" spans="1:14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</row>
    <row r="98" spans="1:14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4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4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4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4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4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1:14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1:14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1:14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</row>
    <row r="111" spans="1:14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1:14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</row>
    <row r="113" spans="1:14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</row>
    <row r="114" spans="1:14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</row>
    <row r="115" spans="1:14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</row>
    <row r="116" spans="1:14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</row>
    <row r="117" spans="1:14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</row>
    <row r="118" spans="1:14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</row>
    <row r="119" spans="1:14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</row>
    <row r="120" spans="1:14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</row>
    <row r="121" spans="1:14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</row>
    <row r="122" spans="1:14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</row>
    <row r="123" spans="1:14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</row>
    <row r="124" spans="1:14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</row>
    <row r="125" spans="1:14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</row>
    <row r="126" spans="1:14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</row>
    <row r="127" spans="1:14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</row>
    <row r="128" spans="1:14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</row>
    <row r="129" spans="1:14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</row>
    <row r="130" spans="1:14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</row>
    <row r="131" spans="1:14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</row>
    <row r="132" spans="1:14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</row>
    <row r="133" spans="1:14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</row>
    <row r="134" spans="1:14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</row>
    <row r="135" spans="1:14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</row>
    <row r="136" spans="1:14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</row>
    <row r="137" spans="1:14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</row>
    <row r="138" spans="1:14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</row>
    <row r="139" spans="1:14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</row>
    <row r="140" spans="1:14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</row>
    <row r="141" spans="1:14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</row>
    <row r="142" spans="1:14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</row>
  </sheetData>
  <sheetProtection selectLockedCells="1" selectUnlockedCells="1"/>
  <sortState ref="A4:Q52">
    <sortCondition ref="N4:N52"/>
  </sortState>
  <mergeCells count="1">
    <mergeCell ref="J1:K1"/>
  </mergeCells>
  <phoneticPr fontId="7" type="noConversion"/>
  <dataValidations count="1">
    <dataValidation type="list" allowBlank="1" sqref="C4:C65">
      <formula1>TJ_Jiskra_Humpolec</formula1>
      <formula2>0</formula2>
    </dataValidation>
  </dataValidations>
  <pageMargins left="0.51180555555555551" right="0.51180555555555551" top="0.59027777777777779" bottom="0.59027777777777779" header="0.51180555555555551" footer="0.51180555555555551"/>
  <pageSetup paperSize="9"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/>
  <dimension ref="A2:F65"/>
  <sheetViews>
    <sheetView tabSelected="1" workbookViewId="0">
      <selection activeCell="F85" sqref="F85"/>
    </sheetView>
  </sheetViews>
  <sheetFormatPr defaultRowHeight="15" x14ac:dyDescent="0.25"/>
  <cols>
    <col min="1" max="1" width="5.28515625" style="15" customWidth="1"/>
    <col min="2" max="2" width="50" customWidth="1"/>
    <col min="3" max="3" width="12.85546875" style="15" customWidth="1"/>
    <col min="4" max="4" width="10.140625" style="16" bestFit="1" customWidth="1"/>
    <col min="5" max="5" width="7.5703125" style="17" customWidth="1"/>
    <col min="6" max="6" width="8.42578125" style="15" customWidth="1"/>
  </cols>
  <sheetData>
    <row r="2" spans="1:6" ht="23.25" x14ac:dyDescent="0.35">
      <c r="A2" s="18"/>
      <c r="D2" s="154"/>
      <c r="E2" s="154"/>
      <c r="F2" s="5"/>
    </row>
    <row r="3" spans="1:6" ht="23.25" x14ac:dyDescent="0.35">
      <c r="A3" s="18" t="s">
        <v>280</v>
      </c>
      <c r="D3" s="153">
        <v>43246</v>
      </c>
      <c r="E3" s="153"/>
      <c r="F3" s="5" t="s">
        <v>24</v>
      </c>
    </row>
    <row r="4" spans="1:6" ht="15.75" thickBot="1" x14ac:dyDescent="0.3"/>
    <row r="5" spans="1:6" ht="15.75" thickBot="1" x14ac:dyDescent="0.3">
      <c r="A5" s="67" t="s">
        <v>14</v>
      </c>
      <c r="B5" s="68" t="s">
        <v>15</v>
      </c>
      <c r="C5" s="69" t="s">
        <v>16</v>
      </c>
      <c r="D5" s="70" t="s">
        <v>17</v>
      </c>
      <c r="E5" s="71" t="s">
        <v>18</v>
      </c>
      <c r="F5" s="72" t="s">
        <v>19</v>
      </c>
    </row>
    <row r="6" spans="1:6" ht="15" customHeight="1" x14ac:dyDescent="0.25">
      <c r="A6" s="73">
        <v>1</v>
      </c>
      <c r="B6" s="66" t="s">
        <v>285</v>
      </c>
      <c r="C6" s="14" t="s">
        <v>132</v>
      </c>
      <c r="D6" s="25">
        <v>40.299999999999997</v>
      </c>
      <c r="E6" s="26">
        <v>1</v>
      </c>
      <c r="F6" s="74">
        <v>1</v>
      </c>
    </row>
    <row r="7" spans="1:6" ht="15" customHeight="1" x14ac:dyDescent="0.25">
      <c r="A7" s="75">
        <v>2</v>
      </c>
      <c r="B7" s="66" t="s">
        <v>292</v>
      </c>
      <c r="C7" s="14" t="s">
        <v>288</v>
      </c>
      <c r="D7" s="28">
        <v>40.6</v>
      </c>
      <c r="E7" s="29">
        <v>2</v>
      </c>
      <c r="F7" s="76">
        <v>2</v>
      </c>
    </row>
    <row r="8" spans="1:6" ht="15" customHeight="1" x14ac:dyDescent="0.25">
      <c r="A8" s="73">
        <v>3</v>
      </c>
      <c r="B8" s="66" t="s">
        <v>262</v>
      </c>
      <c r="C8" s="14" t="s">
        <v>27</v>
      </c>
      <c r="D8" s="28">
        <v>43</v>
      </c>
      <c r="E8" s="29">
        <v>3</v>
      </c>
      <c r="F8" s="76">
        <v>3</v>
      </c>
    </row>
    <row r="9" spans="1:6" ht="15" customHeight="1" x14ac:dyDescent="0.25">
      <c r="A9" s="75">
        <v>4</v>
      </c>
      <c r="B9" s="66" t="s">
        <v>284</v>
      </c>
      <c r="C9" s="14" t="s">
        <v>133</v>
      </c>
      <c r="D9" s="28">
        <v>45</v>
      </c>
      <c r="E9" s="29">
        <v>4</v>
      </c>
      <c r="F9" s="76">
        <v>4</v>
      </c>
    </row>
    <row r="10" spans="1:6" ht="15" customHeight="1" x14ac:dyDescent="0.25">
      <c r="A10" s="73">
        <v>5</v>
      </c>
      <c r="B10" s="66" t="s">
        <v>273</v>
      </c>
      <c r="C10" s="14" t="s">
        <v>205</v>
      </c>
      <c r="D10" s="28">
        <v>45.1</v>
      </c>
      <c r="E10" s="29">
        <v>5</v>
      </c>
      <c r="F10" s="76">
        <v>5</v>
      </c>
    </row>
    <row r="11" spans="1:6" ht="15" customHeight="1" x14ac:dyDescent="0.25">
      <c r="A11" s="75">
        <v>6</v>
      </c>
      <c r="B11" s="31" t="s">
        <v>293</v>
      </c>
      <c r="C11" s="14" t="s">
        <v>290</v>
      </c>
      <c r="D11" s="28">
        <v>49.1</v>
      </c>
      <c r="E11" s="29">
        <v>6</v>
      </c>
      <c r="F11" s="76">
        <v>6</v>
      </c>
    </row>
    <row r="12" spans="1:6" ht="15" hidden="1" customHeight="1" x14ac:dyDescent="0.25">
      <c r="A12" s="77"/>
      <c r="B12" s="33"/>
      <c r="C12" s="34"/>
      <c r="D12" s="35"/>
      <c r="E12" s="36"/>
      <c r="F12" s="78"/>
    </row>
    <row r="13" spans="1:6" ht="15" hidden="1" customHeight="1" x14ac:dyDescent="0.25">
      <c r="A13" s="75">
        <v>1</v>
      </c>
      <c r="B13" s="66"/>
      <c r="C13" s="14"/>
      <c r="D13" s="28"/>
      <c r="E13" s="29"/>
      <c r="F13" s="76"/>
    </row>
    <row r="14" spans="1:6" ht="15" hidden="1" customHeight="1" x14ac:dyDescent="0.25">
      <c r="A14" s="75">
        <v>2</v>
      </c>
      <c r="B14" s="66"/>
      <c r="C14" s="14"/>
      <c r="D14" s="28"/>
      <c r="E14" s="29"/>
      <c r="F14" s="76"/>
    </row>
    <row r="15" spans="1:6" ht="15" hidden="1" customHeight="1" x14ac:dyDescent="0.25">
      <c r="A15" s="75">
        <v>3</v>
      </c>
      <c r="B15" s="66"/>
      <c r="C15" s="14"/>
      <c r="D15" s="28"/>
      <c r="E15" s="29"/>
      <c r="F15" s="76"/>
    </row>
    <row r="16" spans="1:6" ht="15" hidden="1" customHeight="1" x14ac:dyDescent="0.25">
      <c r="A16" s="75">
        <v>4</v>
      </c>
      <c r="B16" s="66"/>
      <c r="C16" s="14"/>
      <c r="D16" s="28"/>
      <c r="E16" s="29"/>
      <c r="F16" s="76"/>
    </row>
    <row r="17" spans="1:6" ht="15" hidden="1" customHeight="1" x14ac:dyDescent="0.25">
      <c r="A17" s="75">
        <v>5</v>
      </c>
      <c r="B17" s="38"/>
      <c r="C17" s="14"/>
      <c r="D17" s="28"/>
      <c r="E17" s="29"/>
      <c r="F17" s="76"/>
    </row>
    <row r="18" spans="1:6" ht="15" hidden="1" customHeight="1" thickBot="1" x14ac:dyDescent="0.3">
      <c r="A18" s="75">
        <v>6</v>
      </c>
      <c r="B18" s="80"/>
      <c r="C18" s="81"/>
      <c r="D18" s="82"/>
      <c r="E18" s="83" t="str">
        <f>IF(D18&lt;&gt;0,RANK(D18,D$13:D$18,1),"")</f>
        <v/>
      </c>
      <c r="F18" s="84" t="str">
        <f>IF(D18&lt;&gt;0,RANK(D18,D$6:D$27,1),"")</f>
        <v/>
      </c>
    </row>
    <row r="19" spans="1:6" ht="15" customHeight="1" x14ac:dyDescent="0.25">
      <c r="A19" s="44"/>
      <c r="B19" s="55"/>
      <c r="C19" s="44"/>
      <c r="D19" s="85"/>
      <c r="E19" s="86"/>
      <c r="F19" s="44"/>
    </row>
    <row r="20" spans="1:6" ht="15" customHeight="1" x14ac:dyDescent="0.25">
      <c r="A20" s="44"/>
      <c r="B20" s="42"/>
      <c r="C20" s="41"/>
      <c r="D20" s="85"/>
      <c r="E20" s="87"/>
      <c r="F20" s="44"/>
    </row>
    <row r="21" spans="1:6" ht="21.75" customHeight="1" x14ac:dyDescent="0.35">
      <c r="A21" s="18" t="s">
        <v>279</v>
      </c>
      <c r="D21" s="154">
        <v>43246</v>
      </c>
      <c r="E21" s="154"/>
      <c r="F21" s="5" t="s">
        <v>24</v>
      </c>
    </row>
    <row r="22" spans="1:6" ht="15" customHeight="1" thickBot="1" x14ac:dyDescent="0.3"/>
    <row r="23" spans="1:6" ht="15" customHeight="1" thickBot="1" x14ac:dyDescent="0.3">
      <c r="A23" s="67" t="s">
        <v>14</v>
      </c>
      <c r="B23" s="68" t="s">
        <v>15</v>
      </c>
      <c r="C23" s="69" t="s">
        <v>16</v>
      </c>
      <c r="D23" s="70" t="s">
        <v>17</v>
      </c>
      <c r="E23" s="71" t="s">
        <v>18</v>
      </c>
      <c r="F23" s="72" t="s">
        <v>19</v>
      </c>
    </row>
    <row r="24" spans="1:6" ht="15" customHeight="1" x14ac:dyDescent="0.25">
      <c r="A24" s="73">
        <v>1</v>
      </c>
      <c r="B24" s="66" t="s">
        <v>283</v>
      </c>
      <c r="C24" s="101" t="s">
        <v>27</v>
      </c>
      <c r="D24" s="25">
        <v>38.1</v>
      </c>
      <c r="E24" s="26">
        <v>1</v>
      </c>
      <c r="F24" s="74"/>
    </row>
    <row r="25" spans="1:6" ht="15" customHeight="1" x14ac:dyDescent="0.25">
      <c r="A25" s="75">
        <v>2</v>
      </c>
      <c r="B25" s="66" t="s">
        <v>129</v>
      </c>
      <c r="C25" s="101" t="s">
        <v>128</v>
      </c>
      <c r="D25" s="28">
        <v>41.1</v>
      </c>
      <c r="E25" s="29">
        <v>2</v>
      </c>
      <c r="F25" s="76"/>
    </row>
    <row r="26" spans="1:6" ht="15" customHeight="1" x14ac:dyDescent="0.25">
      <c r="A26" s="75">
        <v>3</v>
      </c>
      <c r="B26" s="66" t="s">
        <v>270</v>
      </c>
      <c r="C26" s="101" t="s">
        <v>271</v>
      </c>
      <c r="D26" s="28">
        <v>39.6</v>
      </c>
      <c r="E26" s="29" t="s">
        <v>272</v>
      </c>
      <c r="F26" s="76"/>
    </row>
    <row r="27" spans="1:6" ht="15" customHeight="1" x14ac:dyDescent="0.25">
      <c r="A27" s="91">
        <v>4</v>
      </c>
      <c r="B27" s="88"/>
      <c r="C27" s="102"/>
      <c r="D27" s="89"/>
      <c r="E27" s="90"/>
      <c r="F27" s="92"/>
    </row>
    <row r="28" spans="1:6" ht="15" customHeight="1" x14ac:dyDescent="0.25">
      <c r="A28" s="94">
        <v>5</v>
      </c>
      <c r="B28" s="95"/>
      <c r="C28" s="103"/>
      <c r="D28" s="98"/>
      <c r="E28" s="96"/>
      <c r="F28" s="97"/>
    </row>
    <row r="29" spans="1:6" ht="15.75" thickBot="1" x14ac:dyDescent="0.3">
      <c r="A29" s="79">
        <v>6</v>
      </c>
      <c r="B29" s="93"/>
      <c r="C29" s="100"/>
      <c r="D29" s="99"/>
      <c r="E29" s="83"/>
      <c r="F29" s="84"/>
    </row>
    <row r="30" spans="1:6" x14ac:dyDescent="0.25">
      <c r="A30" s="44"/>
      <c r="B30" s="42"/>
      <c r="C30" s="41"/>
      <c r="D30" s="85"/>
      <c r="E30" s="87"/>
      <c r="F30" s="44"/>
    </row>
    <row r="31" spans="1:6" x14ac:dyDescent="0.25">
      <c r="A31" s="44"/>
      <c r="B31" s="42"/>
      <c r="C31" s="41"/>
      <c r="D31" s="85"/>
      <c r="E31" s="87"/>
      <c r="F31" s="44"/>
    </row>
    <row r="32" spans="1:6" ht="23.25" x14ac:dyDescent="0.35">
      <c r="A32" s="18" t="s">
        <v>278</v>
      </c>
      <c r="D32" s="154">
        <v>43246</v>
      </c>
      <c r="E32" s="154"/>
      <c r="F32" s="5" t="s">
        <v>24</v>
      </c>
    </row>
    <row r="33" spans="1:6" ht="15.75" thickBot="1" x14ac:dyDescent="0.3"/>
    <row r="34" spans="1:6" ht="15.75" thickBot="1" x14ac:dyDescent="0.3">
      <c r="A34" s="67" t="s">
        <v>14</v>
      </c>
      <c r="B34" s="68" t="s">
        <v>15</v>
      </c>
      <c r="C34" s="69" t="s">
        <v>16</v>
      </c>
      <c r="D34" s="70" t="s">
        <v>17</v>
      </c>
      <c r="E34" s="71" t="s">
        <v>18</v>
      </c>
      <c r="F34" s="72" t="s">
        <v>19</v>
      </c>
    </row>
    <row r="35" spans="1:6" x14ac:dyDescent="0.25">
      <c r="A35" s="73">
        <v>1</v>
      </c>
      <c r="B35" s="38" t="s">
        <v>286</v>
      </c>
      <c r="C35" s="14" t="s">
        <v>132</v>
      </c>
      <c r="D35" s="25">
        <v>41.1</v>
      </c>
      <c r="E35" s="26">
        <v>1</v>
      </c>
      <c r="F35" s="74">
        <v>1</v>
      </c>
    </row>
    <row r="36" spans="1:6" x14ac:dyDescent="0.25">
      <c r="A36" s="75">
        <v>2</v>
      </c>
      <c r="B36" s="38" t="s">
        <v>263</v>
      </c>
      <c r="C36" s="14" t="s">
        <v>265</v>
      </c>
      <c r="D36" s="25">
        <v>41.4</v>
      </c>
      <c r="E36" s="26">
        <v>2</v>
      </c>
      <c r="F36" s="74">
        <v>2</v>
      </c>
    </row>
    <row r="37" spans="1:6" x14ac:dyDescent="0.25">
      <c r="A37" s="75">
        <v>3</v>
      </c>
      <c r="B37" s="66" t="s">
        <v>294</v>
      </c>
      <c r="C37" s="14" t="s">
        <v>133</v>
      </c>
      <c r="D37" s="28">
        <v>41.5</v>
      </c>
      <c r="E37" s="29">
        <v>3</v>
      </c>
      <c r="F37" s="76">
        <v>3</v>
      </c>
    </row>
    <row r="38" spans="1:6" x14ac:dyDescent="0.25">
      <c r="A38" s="75">
        <v>4</v>
      </c>
      <c r="B38" s="31" t="s">
        <v>287</v>
      </c>
      <c r="C38" s="14" t="s">
        <v>288</v>
      </c>
      <c r="D38" s="28">
        <v>42.5</v>
      </c>
      <c r="E38" s="29">
        <v>4</v>
      </c>
      <c r="F38" s="76">
        <v>4</v>
      </c>
    </row>
    <row r="39" spans="1:6" x14ac:dyDescent="0.25">
      <c r="A39" s="75">
        <v>5</v>
      </c>
      <c r="B39" s="66" t="s">
        <v>295</v>
      </c>
      <c r="C39" s="14" t="s">
        <v>134</v>
      </c>
      <c r="D39" s="28">
        <v>43.6</v>
      </c>
      <c r="E39" s="29">
        <v>5</v>
      </c>
      <c r="F39" s="76">
        <v>5</v>
      </c>
    </row>
    <row r="40" spans="1:6" x14ac:dyDescent="0.25">
      <c r="A40" s="75">
        <v>6</v>
      </c>
      <c r="B40" s="66"/>
      <c r="C40" s="14"/>
      <c r="D40" s="28"/>
      <c r="E40" s="29"/>
      <c r="F40" s="76"/>
    </row>
    <row r="41" spans="1:6" x14ac:dyDescent="0.25">
      <c r="A41" s="77"/>
      <c r="B41" s="33"/>
      <c r="C41" s="34"/>
      <c r="D41" s="35"/>
      <c r="E41" s="36"/>
      <c r="F41" s="78"/>
    </row>
    <row r="42" spans="1:6" x14ac:dyDescent="0.25">
      <c r="A42" s="75">
        <v>1</v>
      </c>
      <c r="B42" s="66" t="s">
        <v>298</v>
      </c>
      <c r="C42" s="128" t="s">
        <v>299</v>
      </c>
      <c r="D42" s="28">
        <v>45.4</v>
      </c>
      <c r="E42" s="29">
        <v>1</v>
      </c>
      <c r="F42" s="76">
        <v>6</v>
      </c>
    </row>
    <row r="43" spans="1:6" x14ac:dyDescent="0.25">
      <c r="A43" s="75">
        <v>2</v>
      </c>
      <c r="B43" s="66" t="s">
        <v>296</v>
      </c>
      <c r="C43" s="14" t="s">
        <v>135</v>
      </c>
      <c r="D43" s="28">
        <v>46.1</v>
      </c>
      <c r="E43" s="29">
        <v>2</v>
      </c>
      <c r="F43" s="76">
        <v>7</v>
      </c>
    </row>
    <row r="44" spans="1:6" x14ac:dyDescent="0.25">
      <c r="A44" s="75">
        <v>3</v>
      </c>
      <c r="B44" s="66" t="s">
        <v>297</v>
      </c>
      <c r="C44" s="14" t="s">
        <v>282</v>
      </c>
      <c r="D44" s="28">
        <v>46.8</v>
      </c>
      <c r="E44" s="29">
        <v>3</v>
      </c>
      <c r="F44" s="76">
        <v>8</v>
      </c>
    </row>
    <row r="45" spans="1:6" x14ac:dyDescent="0.25">
      <c r="A45" s="75">
        <v>4</v>
      </c>
      <c r="B45" s="106" t="s">
        <v>289</v>
      </c>
      <c r="C45" s="107" t="s">
        <v>290</v>
      </c>
      <c r="D45" s="28">
        <v>47</v>
      </c>
      <c r="E45" s="29">
        <v>4</v>
      </c>
      <c r="F45" s="76">
        <v>9</v>
      </c>
    </row>
    <row r="46" spans="1:6" x14ac:dyDescent="0.25">
      <c r="A46" s="104">
        <v>5</v>
      </c>
      <c r="B46" s="125"/>
      <c r="C46" s="132"/>
      <c r="D46" s="105"/>
      <c r="E46" s="29"/>
      <c r="F46" s="76"/>
    </row>
    <row r="47" spans="1:6" ht="15.75" thickBot="1" x14ac:dyDescent="0.3">
      <c r="A47" s="110">
        <v>6</v>
      </c>
      <c r="B47" s="111"/>
      <c r="C47" s="112"/>
      <c r="D47" s="99"/>
      <c r="E47" s="83"/>
      <c r="F47" s="84"/>
    </row>
    <row r="50" spans="1:6" ht="23.25" x14ac:dyDescent="0.35">
      <c r="A50" s="18" t="s">
        <v>277</v>
      </c>
      <c r="D50" s="154">
        <v>43246</v>
      </c>
      <c r="E50" s="154"/>
      <c r="F50" s="5" t="s">
        <v>24</v>
      </c>
    </row>
    <row r="51" spans="1:6" ht="15.75" thickBot="1" x14ac:dyDescent="0.3"/>
    <row r="52" spans="1:6" ht="15.75" thickBot="1" x14ac:dyDescent="0.3">
      <c r="A52" s="19" t="s">
        <v>14</v>
      </c>
      <c r="B52" s="20" t="s">
        <v>15</v>
      </c>
      <c r="C52" s="21" t="s">
        <v>16</v>
      </c>
      <c r="D52" s="22" t="s">
        <v>17</v>
      </c>
      <c r="E52" s="23" t="s">
        <v>18</v>
      </c>
      <c r="F52" s="24" t="s">
        <v>19</v>
      </c>
    </row>
    <row r="53" spans="1:6" s="138" customFormat="1" x14ac:dyDescent="0.25">
      <c r="A53" s="133">
        <v>1</v>
      </c>
      <c r="B53" s="134" t="s">
        <v>130</v>
      </c>
      <c r="C53" s="101" t="s">
        <v>132</v>
      </c>
      <c r="D53" s="135">
        <v>36</v>
      </c>
      <c r="E53" s="136">
        <v>1</v>
      </c>
      <c r="F53" s="137">
        <v>1</v>
      </c>
    </row>
    <row r="54" spans="1:6" s="138" customFormat="1" x14ac:dyDescent="0.25">
      <c r="A54" s="139">
        <v>2</v>
      </c>
      <c r="B54" s="128" t="s">
        <v>264</v>
      </c>
      <c r="C54" s="101" t="s">
        <v>265</v>
      </c>
      <c r="D54" s="140">
        <v>38.200000000000003</v>
      </c>
      <c r="E54" s="141">
        <v>2</v>
      </c>
      <c r="F54" s="142">
        <v>2</v>
      </c>
    </row>
    <row r="55" spans="1:6" s="138" customFormat="1" x14ac:dyDescent="0.25">
      <c r="A55" s="133">
        <v>3</v>
      </c>
      <c r="B55" s="143" t="s">
        <v>131</v>
      </c>
      <c r="C55" s="144" t="s">
        <v>133</v>
      </c>
      <c r="D55" s="140">
        <v>38.299999999999997</v>
      </c>
      <c r="E55" s="141">
        <v>3</v>
      </c>
      <c r="F55" s="142">
        <v>3</v>
      </c>
    </row>
    <row r="56" spans="1:6" s="138" customFormat="1" x14ac:dyDescent="0.25">
      <c r="A56" s="145">
        <v>4</v>
      </c>
      <c r="B56" s="109" t="s">
        <v>291</v>
      </c>
      <c r="C56" s="109" t="s">
        <v>288</v>
      </c>
      <c r="D56" s="146">
        <v>40</v>
      </c>
      <c r="E56" s="141">
        <v>4</v>
      </c>
      <c r="F56" s="142">
        <v>4</v>
      </c>
    </row>
    <row r="57" spans="1:6" s="138" customFormat="1" x14ac:dyDescent="0.25">
      <c r="A57" s="147">
        <v>5</v>
      </c>
      <c r="B57" s="109" t="s">
        <v>274</v>
      </c>
      <c r="C57" s="148" t="s">
        <v>205</v>
      </c>
      <c r="D57" s="146">
        <v>40.5</v>
      </c>
      <c r="E57" s="141">
        <v>5</v>
      </c>
      <c r="F57" s="142">
        <v>6</v>
      </c>
    </row>
    <row r="58" spans="1:6" s="138" customFormat="1" x14ac:dyDescent="0.25">
      <c r="A58" s="145">
        <v>6</v>
      </c>
      <c r="B58" s="109" t="s">
        <v>275</v>
      </c>
      <c r="C58" s="109" t="s">
        <v>276</v>
      </c>
      <c r="D58" s="146">
        <v>41.8</v>
      </c>
      <c r="E58" s="141">
        <v>6</v>
      </c>
      <c r="F58" s="142">
        <v>10</v>
      </c>
    </row>
    <row r="59" spans="1:6" x14ac:dyDescent="0.25">
      <c r="A59" s="32"/>
      <c r="B59" s="114"/>
      <c r="C59" s="113"/>
      <c r="D59" s="35"/>
      <c r="E59" s="36"/>
      <c r="F59" s="37"/>
    </row>
    <row r="60" spans="1:6" x14ac:dyDescent="0.25">
      <c r="A60" s="27">
        <v>1</v>
      </c>
      <c r="B60" s="106" t="s">
        <v>267</v>
      </c>
      <c r="C60" s="107" t="s">
        <v>266</v>
      </c>
      <c r="D60" s="28">
        <v>40.1</v>
      </c>
      <c r="E60" s="29">
        <v>1</v>
      </c>
      <c r="F60" s="30">
        <v>5</v>
      </c>
    </row>
    <row r="61" spans="1:6" x14ac:dyDescent="0.25">
      <c r="A61" s="27">
        <v>2</v>
      </c>
      <c r="B61" s="66" t="s">
        <v>136</v>
      </c>
      <c r="C61" s="14" t="s">
        <v>134</v>
      </c>
      <c r="D61" s="28">
        <v>40.5</v>
      </c>
      <c r="E61" s="29">
        <v>2</v>
      </c>
      <c r="F61" s="30">
        <v>6</v>
      </c>
    </row>
    <row r="62" spans="1:6" x14ac:dyDescent="0.25">
      <c r="A62" s="27">
        <v>3</v>
      </c>
      <c r="B62" s="88" t="s">
        <v>137</v>
      </c>
      <c r="C62" s="143" t="s">
        <v>135</v>
      </c>
      <c r="D62" s="28">
        <v>41.4</v>
      </c>
      <c r="E62" s="29">
        <v>3</v>
      </c>
      <c r="F62" s="30">
        <v>8</v>
      </c>
    </row>
    <row r="63" spans="1:6" x14ac:dyDescent="0.25">
      <c r="A63" s="27">
        <v>4</v>
      </c>
      <c r="B63" s="125" t="s">
        <v>281</v>
      </c>
      <c r="C63" s="132" t="s">
        <v>282</v>
      </c>
      <c r="D63" s="28">
        <v>41.5</v>
      </c>
      <c r="E63" s="29">
        <v>4</v>
      </c>
      <c r="F63" s="30">
        <v>9</v>
      </c>
    </row>
    <row r="64" spans="1:6" x14ac:dyDescent="0.25">
      <c r="A64" s="27">
        <v>5</v>
      </c>
      <c r="B64" s="106" t="s">
        <v>268</v>
      </c>
      <c r="C64" s="14" t="s">
        <v>269</v>
      </c>
      <c r="D64" s="28">
        <v>42.3</v>
      </c>
      <c r="E64" s="29">
        <v>5</v>
      </c>
      <c r="F64" s="30">
        <v>11</v>
      </c>
    </row>
    <row r="65" spans="1:6" x14ac:dyDescent="0.25">
      <c r="A65" s="131">
        <v>6</v>
      </c>
      <c r="B65" s="124"/>
      <c r="C65" s="109"/>
      <c r="D65" s="105"/>
      <c r="E65" s="29"/>
      <c r="F65" s="30"/>
    </row>
  </sheetData>
  <sheetProtection selectLockedCells="1" selectUnlockedCells="1"/>
  <sortState ref="B24:E25">
    <sortCondition ref="D24:D25"/>
  </sortState>
  <mergeCells count="4">
    <mergeCell ref="D2:E2"/>
    <mergeCell ref="D21:E21"/>
    <mergeCell ref="D32:E32"/>
    <mergeCell ref="D50:E50"/>
  </mergeCells>
  <phoneticPr fontId="7" type="noConversion"/>
  <dataValidations count="1">
    <dataValidation type="list" allowBlank="1" sqref="C30:C31 C35:C40 C24:C26 C6:C11 C13:C17 C20 C42:C45 C53:C56 C60:C64">
      <formula1>TJ_Jiskra_Humpolec</formula1>
      <formula2>0</formula2>
    </dataValidation>
  </dataValidations>
  <pageMargins left="0.78749999999999998" right="0.78749999999999998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10</vt:i4>
      </vt:variant>
    </vt:vector>
  </HeadingPairs>
  <TitlesOfParts>
    <vt:vector size="15" baseType="lpstr">
      <vt:lpstr>Mladší hoši</vt:lpstr>
      <vt:lpstr>Starší hoši</vt:lpstr>
      <vt:lpstr>Mladší dívky</vt:lpstr>
      <vt:lpstr>Starší dívky</vt:lpstr>
      <vt:lpstr>4x100 </vt:lpstr>
      <vt:lpstr>Excel_BuiltIn__FilterDatabase_1</vt:lpstr>
      <vt:lpstr>Excel_BuiltIn__FilterDatabase_2</vt:lpstr>
      <vt:lpstr>Excel_BuiltIn__FilterDatabase_3</vt:lpstr>
      <vt:lpstr>Excel_BuiltIn__FilterDatabase_4</vt:lpstr>
      <vt:lpstr>'4x100 '!Názvy_tisku</vt:lpstr>
      <vt:lpstr>'Mladší dívky'!Názvy_tisku</vt:lpstr>
      <vt:lpstr>'Mladší hoši'!Názvy_tisku</vt:lpstr>
      <vt:lpstr>'Starší dívky'!Názvy_tisku</vt:lpstr>
      <vt:lpstr>'Starší hoši'!Názvy_tisku</vt:lpstr>
      <vt:lpstr>'4x100 '!Oblast_tisku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Zajíc</dc:creator>
  <cp:lastModifiedBy>Windows User</cp:lastModifiedBy>
  <cp:revision/>
  <cp:lastPrinted>2018-05-27T19:46:58Z</cp:lastPrinted>
  <dcterms:created xsi:type="dcterms:W3CDTF">2018-05-13T18:05:43Z</dcterms:created>
  <dcterms:modified xsi:type="dcterms:W3CDTF">2018-05-28T17:44:25Z</dcterms:modified>
</cp:coreProperties>
</file>